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 Statement" sheetId="1" state="visible" r:id="rId1"/>
    <sheet xmlns:r="http://schemas.openxmlformats.org/officeDocument/2006/relationships" name="Cash Book" sheetId="2" state="visible" r:id="rId2"/>
    <sheet xmlns:r="http://schemas.openxmlformats.org/officeDocument/2006/relationships" name="Reconciliation 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DD/MM/YYYY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pivotButton="0" quotePrefix="0" xfId="0"/>
    <xf numFmtId="164" fontId="3" fillId="3" borderId="1" pivotButton="0" quotePrefix="0" xfId="0"/>
    <xf numFmtId="165" fontId="4" fillId="4" borderId="1" pivotButton="0" quotePrefix="0" xfId="0"/>
    <xf numFmtId="0" fontId="4" fillId="4" borderId="1" pivotButton="0" quotePrefix="0" xfId="0"/>
    <xf numFmtId="164" fontId="4" fillId="4" borderId="1" pivotButton="0" quotePrefix="0" xfId="0"/>
    <xf numFmtId="165" fontId="4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0" fillId="5" borderId="1" pivotButton="0" quotePrefix="0" xfId="0"/>
    <xf numFmtId="0" fontId="3" fillId="6" borderId="1" pivotButton="0" quotePrefix="0" xfId="0"/>
    <xf numFmtId="164" fontId="3" fillId="6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2" fillId="6" borderId="1" pivotButton="0" quotePrefix="0" xfId="0"/>
    <xf numFmtId="0" fontId="0" fillId="6" borderId="1" pivotButton="0" quotePrefix="0" xfId="0"/>
    <xf numFmtId="164" fontId="0" fillId="0" borderId="1" pivotButton="0" quotePrefix="0" xfId="0"/>
    <xf numFmtId="0" fontId="1" fillId="0" borderId="0" pivotButton="0" quotePrefix="0" xfId="0"/>
    <xf numFmtId="0" fontId="3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0" fillId="0" borderId="4" pivotButton="0" quotePrefix="0" xfId="0"/>
  </cellXfs>
  <cellStyles count="1">
    <cellStyle name="Normal" xfId="0" builtinId="0" hidden="0"/>
  </cellStyles>
  <dxfs count="4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1"/>
      </font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Bank Statement - Running Balance</a:t>
            </a:r>
          </a:p>
        </rich>
      </tx>
    </title>
    <plotArea>
      <lineChart>
        <grouping val="standard"/>
        <ser>
          <idx val="0"/>
          <order val="0"/>
          <tx>
            <strRef>
              <f>'Bank Statement'!F3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'Bank Statement'!$A$5:$A$13</f>
            </numRef>
          </cat>
          <val>
            <numRef>
              <f>'Bank Statement'!$F$4:$F$13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Bank vs Cash Book Balances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'Reconciliation Summary'!F3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'Reconciliation Summary'!$E$4:$E$7</f>
            </numRef>
          </cat>
          <val>
            <numRef>
              <f>'Reconciliation Summary'!$F$4:$F$7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34" customWidth="1" min="3" max="3"/>
    <col width="15" customWidth="1" min="4" max="4"/>
    <col width="15" customWidth="1" min="5" max="5"/>
    <col width="16" customWidth="1" min="6" max="6"/>
  </cols>
  <sheetData>
    <row r="1" ht="24" customHeight="1">
      <c r="A1" s="1" t="inlineStr">
        <is>
          <t>Bank Reconciliation - Bank Statement (Current Account 12345678, Sort Code 12-34-56)</t>
        </is>
      </c>
    </row>
    <row r="2"/>
    <row r="3">
      <c r="A3" s="2" t="inlineStr">
        <is>
          <t>Date</t>
        </is>
      </c>
      <c r="B3" s="2" t="inlineStr">
        <is>
          <t>Ref</t>
        </is>
      </c>
      <c r="C3" s="2" t="inlineStr">
        <is>
          <t>Description</t>
        </is>
      </c>
      <c r="D3" s="2" t="inlineStr">
        <is>
          <t>Money Out (£)</t>
        </is>
      </c>
      <c r="E3" s="2" t="inlineStr">
        <is>
          <t>Money In (£)</t>
        </is>
      </c>
      <c r="F3" s="2" t="inlineStr">
        <is>
          <t>Balance (£)</t>
        </is>
      </c>
    </row>
    <row r="4">
      <c r="A4" s="3" t="n"/>
      <c r="B4" s="3" t="n"/>
      <c r="C4" s="4" t="inlineStr">
        <is>
          <t>Opening Balance</t>
        </is>
      </c>
      <c r="D4" s="3" t="n"/>
      <c r="E4" s="3" t="n"/>
      <c r="F4" s="5" t="n">
        <v>12450</v>
      </c>
    </row>
    <row r="5">
      <c r="A5" s="6" t="inlineStr">
        <is>
          <t>01/07/2026</t>
        </is>
      </c>
      <c r="B5" s="7" t="inlineStr">
        <is>
          <t>REF1001</t>
        </is>
      </c>
      <c r="C5" s="7" t="inlineStr">
        <is>
          <t>Sophie Turner - Invoice 2201</t>
        </is>
      </c>
      <c r="D5" s="8" t="n"/>
      <c r="E5" s="8" t="n">
        <v>1250</v>
      </c>
      <c r="F5" s="8">
        <f>F4-IFERROR(D5,0)+IFERROR(E5,0)</f>
        <v/>
      </c>
    </row>
    <row r="6">
      <c r="A6" s="9" t="inlineStr">
        <is>
          <t>02/07/2026</t>
        </is>
      </c>
      <c r="B6" s="10" t="inlineStr">
        <is>
          <t>REF1002</t>
        </is>
      </c>
      <c r="C6" s="10" t="inlineStr">
        <is>
          <t>Office Rent - July</t>
        </is>
      </c>
      <c r="D6" s="11" t="n">
        <v>950</v>
      </c>
      <c r="E6" s="11" t="n"/>
      <c r="F6" s="11">
        <f>F5-IFERROR(D6,0)+IFERROR(E6,0)</f>
        <v/>
      </c>
    </row>
    <row r="7">
      <c r="A7" s="6" t="inlineStr">
        <is>
          <t>03/07/2026</t>
        </is>
      </c>
      <c r="B7" s="7" t="inlineStr">
        <is>
          <t>REF1003</t>
        </is>
      </c>
      <c r="C7" s="7" t="inlineStr">
        <is>
          <t>Jack Wilson - Invoice 2202</t>
        </is>
      </c>
      <c r="D7" s="8" t="n"/>
      <c r="E7" s="8" t="n">
        <v>875.5</v>
      </c>
      <c r="F7" s="8">
        <f>F6-IFERROR(D7,0)+IFERROR(E7,0)</f>
        <v/>
      </c>
    </row>
    <row r="8">
      <c r="A8" s="9" t="inlineStr">
        <is>
          <t>04/07/2026</t>
        </is>
      </c>
      <c r="B8" s="10" t="inlineStr">
        <is>
          <t>REF1004</t>
        </is>
      </c>
      <c r="C8" s="10" t="inlineStr">
        <is>
          <t>British Gas - Utility Bill</t>
        </is>
      </c>
      <c r="D8" s="11" t="n">
        <v>210.75</v>
      </c>
      <c r="E8" s="11" t="n"/>
      <c r="F8" s="11">
        <f>F7-IFERROR(D8,0)+IFERROR(E8,0)</f>
        <v/>
      </c>
    </row>
    <row r="9">
      <c r="A9" s="6" t="inlineStr">
        <is>
          <t>07/07/2026</t>
        </is>
      </c>
      <c r="B9" s="7" t="inlineStr">
        <is>
          <t>REF1005</t>
        </is>
      </c>
      <c r="C9" s="7" t="inlineStr">
        <is>
          <t>Amelia Brown - Invoice 2203</t>
        </is>
      </c>
      <c r="D9" s="8" t="n"/>
      <c r="E9" s="8" t="n">
        <v>640</v>
      </c>
      <c r="F9" s="8">
        <f>F8-IFERROR(D9,0)+IFERROR(E9,0)</f>
        <v/>
      </c>
    </row>
    <row r="10">
      <c r="A10" s="9" t="inlineStr">
        <is>
          <t>08/07/2026</t>
        </is>
      </c>
      <c r="B10" s="10" t="inlineStr">
        <is>
          <t>REF1006</t>
        </is>
      </c>
      <c r="C10" s="10" t="inlineStr">
        <is>
          <t>Staff Wages - July</t>
        </is>
      </c>
      <c r="D10" s="11" t="n">
        <v>3200</v>
      </c>
      <c r="E10" s="11" t="n"/>
      <c r="F10" s="11">
        <f>F9-IFERROR(D10,0)+IFERROR(E10,0)</f>
        <v/>
      </c>
    </row>
    <row r="11">
      <c r="A11" s="6" t="inlineStr">
        <is>
          <t>09/07/2026</t>
        </is>
      </c>
      <c r="B11" s="7" t="inlineStr">
        <is>
          <t>REF1007</t>
        </is>
      </c>
      <c r="C11" s="7" t="inlineStr">
        <is>
          <t>Harry Davies - Invoice 2204</t>
        </is>
      </c>
      <c r="D11" s="8" t="n"/>
      <c r="E11" s="8" t="n">
        <v>1120</v>
      </c>
      <c r="F11" s="8">
        <f>F10-IFERROR(D11,0)+IFERROR(E11,0)</f>
        <v/>
      </c>
    </row>
    <row r="12">
      <c r="A12" s="9" t="inlineStr">
        <is>
          <t>10/07/2026</t>
        </is>
      </c>
      <c r="B12" s="10" t="inlineStr">
        <is>
          <t>REF1008</t>
        </is>
      </c>
      <c r="C12" s="10" t="inlineStr">
        <is>
          <t>Insurance Premium</t>
        </is>
      </c>
      <c r="D12" s="11" t="n">
        <v>340</v>
      </c>
      <c r="E12" s="11" t="n"/>
      <c r="F12" s="11">
        <f>F11-IFERROR(D12,0)+IFERROR(E12,0)</f>
        <v/>
      </c>
    </row>
    <row r="13">
      <c r="A13" s="6" t="inlineStr">
        <is>
          <t>11/07/2026</t>
        </is>
      </c>
      <c r="B13" s="7" t="inlineStr">
        <is>
          <t>REF1009</t>
        </is>
      </c>
      <c r="C13" s="7" t="inlineStr">
        <is>
          <t>Bank Charges</t>
        </is>
      </c>
      <c r="D13" s="8" t="n">
        <v>25</v>
      </c>
      <c r="E13" s="8" t="n"/>
      <c r="F13" s="8">
        <f>F12-IFERROR(D13,0)+IFERROR(E13,0)</f>
        <v/>
      </c>
    </row>
    <row r="14">
      <c r="A14" s="12" t="n"/>
      <c r="B14" s="12" t="n"/>
      <c r="C14" s="13" t="inlineStr">
        <is>
          <t>Totals</t>
        </is>
      </c>
      <c r="D14" s="14">
        <f>SUM(D5:D13)</f>
        <v/>
      </c>
      <c r="E14" s="14">
        <f>SUM(E5:E13)</f>
        <v/>
      </c>
      <c r="F14" s="12" t="n"/>
    </row>
    <row r="15">
      <c r="A15" s="3" t="n"/>
      <c r="B15" s="3" t="n"/>
      <c r="C15" s="15" t="inlineStr">
        <is>
          <t>Closing Balance per Bank Statement</t>
        </is>
      </c>
      <c r="D15" s="3" t="n"/>
      <c r="E15" s="3" t="n"/>
      <c r="F15" s="16">
        <f>F13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30" customWidth="1" min="3" max="3"/>
    <col width="14" customWidth="1" min="4" max="4"/>
    <col width="14" customWidth="1" min="5" max="5"/>
    <col width="16" customWidth="1" min="6" max="6"/>
    <col width="24" customWidth="1" min="7" max="7"/>
  </cols>
  <sheetData>
    <row r="1" ht="24" customHeight="1">
      <c r="A1" s="1" t="inlineStr">
        <is>
          <t>Bank Reconciliation - Company Cash Book</t>
        </is>
      </c>
    </row>
    <row r="2"/>
    <row r="3">
      <c r="A3" s="2" t="inlineStr">
        <is>
          <t>Date</t>
        </is>
      </c>
      <c r="B3" s="2" t="inlineStr">
        <is>
          <t>Ref</t>
        </is>
      </c>
      <c r="C3" s="2" t="inlineStr">
        <is>
          <t>Description</t>
        </is>
      </c>
      <c r="D3" s="2" t="inlineStr">
        <is>
          <t>Payments (£)</t>
        </is>
      </c>
      <c r="E3" s="2" t="inlineStr">
        <is>
          <t>Receipts (£)</t>
        </is>
      </c>
      <c r="F3" s="2" t="inlineStr">
        <is>
          <t>Balance (£)</t>
        </is>
      </c>
      <c r="G3" s="2" t="inlineStr">
        <is>
          <t>Status</t>
        </is>
      </c>
    </row>
    <row r="4">
      <c r="A4" s="3" t="n"/>
      <c r="B4" s="3" t="n"/>
      <c r="C4" s="4" t="inlineStr">
        <is>
          <t>Opening Balance</t>
        </is>
      </c>
      <c r="D4" s="3" t="n"/>
      <c r="E4" s="3" t="n"/>
      <c r="F4" s="5" t="n">
        <v>12450</v>
      </c>
      <c r="G4" s="3" t="n"/>
    </row>
    <row r="5">
      <c r="A5" s="6" t="inlineStr">
        <is>
          <t>01/07/2026</t>
        </is>
      </c>
      <c r="B5" s="7" t="inlineStr">
        <is>
          <t>REF1001</t>
        </is>
      </c>
      <c r="C5" s="7" t="inlineStr">
        <is>
          <t>Sophie Turner - Invoice 2201</t>
        </is>
      </c>
      <c r="D5" s="8" t="n"/>
      <c r="E5" s="8" t="n">
        <v>1250</v>
      </c>
      <c r="F5" s="8">
        <f>F4-IFERROR(D5,0)+IFERROR(E5,0)</f>
        <v/>
      </c>
      <c r="G5" s="7">
        <f>IFERROR(IF(COUNTIF('Bank Statement'!$B$5:$B$13,B5)&gt;0,"Matched","Unmatched - Timing Difference"),"Unmatched")</f>
        <v/>
      </c>
    </row>
    <row r="6">
      <c r="A6" s="9" t="inlineStr">
        <is>
          <t>02/07/2026</t>
        </is>
      </c>
      <c r="B6" s="10" t="inlineStr">
        <is>
          <t>REF1002</t>
        </is>
      </c>
      <c r="C6" s="10" t="inlineStr">
        <is>
          <t>Office Rent - July</t>
        </is>
      </c>
      <c r="D6" s="11" t="n">
        <v>950</v>
      </c>
      <c r="E6" s="11" t="n"/>
      <c r="F6" s="11">
        <f>F5-IFERROR(D6,0)+IFERROR(E6,0)</f>
        <v/>
      </c>
      <c r="G6" s="10">
        <f>IFERROR(IF(COUNTIF('Bank Statement'!$B$5:$B$13,B6)&gt;0,"Matched","Unmatched - Timing Difference"),"Unmatched")</f>
        <v/>
      </c>
    </row>
    <row r="7">
      <c r="A7" s="6" t="inlineStr">
        <is>
          <t>03/07/2026</t>
        </is>
      </c>
      <c r="B7" s="7" t="inlineStr">
        <is>
          <t>REF1003</t>
        </is>
      </c>
      <c r="C7" s="7" t="inlineStr">
        <is>
          <t>Jack Wilson - Invoice 2202</t>
        </is>
      </c>
      <c r="D7" s="8" t="n"/>
      <c r="E7" s="8" t="n">
        <v>875.5</v>
      </c>
      <c r="F7" s="8">
        <f>F6-IFERROR(D7,0)+IFERROR(E7,0)</f>
        <v/>
      </c>
      <c r="G7" s="7">
        <f>IFERROR(IF(COUNTIF('Bank Statement'!$B$5:$B$13,B7)&gt;0,"Matched","Unmatched - Timing Difference"),"Unmatched")</f>
        <v/>
      </c>
    </row>
    <row r="8">
      <c r="A8" s="9" t="inlineStr">
        <is>
          <t>04/07/2026</t>
        </is>
      </c>
      <c r="B8" s="10" t="inlineStr">
        <is>
          <t>REF1004</t>
        </is>
      </c>
      <c r="C8" s="10" t="inlineStr">
        <is>
          <t>British Gas - Utility Bill</t>
        </is>
      </c>
      <c r="D8" s="11" t="n">
        <v>210.75</v>
      </c>
      <c r="E8" s="11" t="n"/>
      <c r="F8" s="11">
        <f>F7-IFERROR(D8,0)+IFERROR(E8,0)</f>
        <v/>
      </c>
      <c r="G8" s="10">
        <f>IFERROR(IF(COUNTIF('Bank Statement'!$B$5:$B$13,B8)&gt;0,"Matched","Unmatched - Timing Difference"),"Unmatched")</f>
        <v/>
      </c>
    </row>
    <row r="9">
      <c r="A9" s="6" t="inlineStr">
        <is>
          <t>07/07/2026</t>
        </is>
      </c>
      <c r="B9" s="7" t="inlineStr">
        <is>
          <t>REF1005</t>
        </is>
      </c>
      <c r="C9" s="7" t="inlineStr">
        <is>
          <t>Amelia Brown - Invoice 2203</t>
        </is>
      </c>
      <c r="D9" s="8" t="n"/>
      <c r="E9" s="8" t="n">
        <v>640</v>
      </c>
      <c r="F9" s="8">
        <f>F8-IFERROR(D9,0)+IFERROR(E9,0)</f>
        <v/>
      </c>
      <c r="G9" s="7">
        <f>IFERROR(IF(COUNTIF('Bank Statement'!$B$5:$B$13,B9)&gt;0,"Matched","Unmatched - Timing Difference"),"Unmatched")</f>
        <v/>
      </c>
    </row>
    <row r="10">
      <c r="A10" s="9" t="inlineStr">
        <is>
          <t>08/07/2026</t>
        </is>
      </c>
      <c r="B10" s="10" t="inlineStr">
        <is>
          <t>REF1006</t>
        </is>
      </c>
      <c r="C10" s="10" t="inlineStr">
        <is>
          <t>Staff Wages - July</t>
        </is>
      </c>
      <c r="D10" s="11" t="n">
        <v>3200</v>
      </c>
      <c r="E10" s="11" t="n"/>
      <c r="F10" s="11">
        <f>F9-IFERROR(D10,0)+IFERROR(E10,0)</f>
        <v/>
      </c>
      <c r="G10" s="10">
        <f>IFERROR(IF(COUNTIF('Bank Statement'!$B$5:$B$13,B10)&gt;0,"Matched","Unmatched - Timing Difference"),"Unmatched")</f>
        <v/>
      </c>
    </row>
    <row r="11">
      <c r="A11" s="6" t="inlineStr">
        <is>
          <t>09/07/2026</t>
        </is>
      </c>
      <c r="B11" s="7" t="inlineStr">
        <is>
          <t>REF1007</t>
        </is>
      </c>
      <c r="C11" s="7" t="inlineStr">
        <is>
          <t>Harry Davies - Invoice 2204</t>
        </is>
      </c>
      <c r="D11" s="8" t="n"/>
      <c r="E11" s="8" t="n">
        <v>1120</v>
      </c>
      <c r="F11" s="8">
        <f>F10-IFERROR(D11,0)+IFERROR(E11,0)</f>
        <v/>
      </c>
      <c r="G11" s="7">
        <f>IFERROR(IF(COUNTIF('Bank Statement'!$B$5:$B$13,B11)&gt;0,"Matched","Unmatched - Timing Difference"),"Unmatched")</f>
        <v/>
      </c>
    </row>
    <row r="12">
      <c r="A12" s="9" t="inlineStr">
        <is>
          <t>10/07/2026</t>
        </is>
      </c>
      <c r="B12" s="10" t="inlineStr">
        <is>
          <t>REF1008</t>
        </is>
      </c>
      <c r="C12" s="10" t="inlineStr">
        <is>
          <t>Insurance Premium</t>
        </is>
      </c>
      <c r="D12" s="11" t="n">
        <v>340</v>
      </c>
      <c r="E12" s="11" t="n"/>
      <c r="F12" s="11">
        <f>F11-IFERROR(D12,0)+IFERROR(E12,0)</f>
        <v/>
      </c>
      <c r="G12" s="10">
        <f>IFERROR(IF(COUNTIF('Bank Statement'!$B$5:$B$13,B12)&gt;0,"Matched","Unmatched - Timing Difference"),"Unmatched")</f>
        <v/>
      </c>
    </row>
    <row r="13">
      <c r="A13" s="6" t="inlineStr">
        <is>
          <t>14/07/2026</t>
        </is>
      </c>
      <c r="B13" s="7" t="inlineStr">
        <is>
          <t>REF2001</t>
        </is>
      </c>
      <c r="C13" s="7" t="inlineStr">
        <is>
          <t>Cheque to Supplier - ABC Ltd</t>
        </is>
      </c>
      <c r="D13" s="8" t="n">
        <v>480</v>
      </c>
      <c r="E13" s="8" t="n"/>
      <c r="F13" s="8">
        <f>F12-IFERROR(D13,0)+IFERROR(E13,0)</f>
        <v/>
      </c>
      <c r="G13" s="7">
        <f>IFERROR(IF(COUNTIF('Bank Statement'!$B$5:$B$13,B13)&gt;0,"Matched","Unmatched - Timing Difference"),"Unmatched")</f>
        <v/>
      </c>
    </row>
    <row r="14">
      <c r="A14" s="12" t="n"/>
      <c r="B14" s="12" t="n"/>
      <c r="C14" s="13" t="inlineStr">
        <is>
          <t>Totals</t>
        </is>
      </c>
      <c r="D14" s="14">
        <f>SUM(D5:D13)</f>
        <v/>
      </c>
      <c r="E14" s="14">
        <f>SUM(E5:E13)</f>
        <v/>
      </c>
      <c r="F14" s="12" t="n"/>
      <c r="G14" s="12" t="n"/>
    </row>
    <row r="15">
      <c r="A15" s="3" t="n"/>
      <c r="B15" s="3" t="n"/>
      <c r="C15" s="15" t="inlineStr">
        <is>
          <t>Closing Balance per Cash Book</t>
        </is>
      </c>
      <c r="D15" s="3" t="n"/>
      <c r="E15" s="3" t="n"/>
      <c r="F15" s="16">
        <f>F13</f>
        <v/>
      </c>
      <c r="G15" s="3" t="n"/>
    </row>
  </sheetData>
  <mergeCells count="1">
    <mergeCell ref="A1:G1"/>
  </mergeCells>
  <conditionalFormatting sqref="G5:G13">
    <cfRule type="expression" priority="1" dxfId="0" stopIfTrue="1">
      <formula>G5="Matched"</formula>
    </cfRule>
    <cfRule type="expression" priority="2" dxfId="1" stopIfTrue="1">
      <formula>G5&lt;&gt;"Matched"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20" customWidth="1" min="4" max="4"/>
  </cols>
  <sheetData>
    <row r="1" ht="24" customHeight="1">
      <c r="A1" s="1" t="inlineStr">
        <is>
          <t>Bank Reconciliation Statement as at 14/07/2026</t>
        </is>
      </c>
    </row>
    <row r="2"/>
    <row r="3">
      <c r="A3" s="17" t="inlineStr">
        <is>
          <t>Bank Statement Reconciliation</t>
        </is>
      </c>
      <c r="B3" s="25" t="n"/>
      <c r="E3" s="17" t="inlineStr">
        <is>
          <t>Balance Comparison</t>
        </is>
      </c>
      <c r="F3" s="25" t="n"/>
    </row>
    <row r="4">
      <c r="A4" s="10" t="inlineStr">
        <is>
          <t>Balance per Bank Statement</t>
        </is>
      </c>
      <c r="B4" s="19">
        <f>'Bank Statement'!F15</f>
        <v/>
      </c>
      <c r="E4" s="10" t="inlineStr">
        <is>
          <t>Balance per Bank Statement</t>
        </is>
      </c>
      <c r="F4" s="19">
        <f>B4</f>
        <v/>
      </c>
    </row>
    <row r="5">
      <c r="A5" s="10" t="inlineStr">
        <is>
          <t>Less: Unpresented Cheques</t>
        </is>
      </c>
      <c r="B5" s="19">
        <f>'Cash Book'!D13</f>
        <v/>
      </c>
      <c r="E5" s="10" t="inlineStr">
        <is>
          <t>Adjusted Bank Balance</t>
        </is>
      </c>
      <c r="F5" s="19">
        <f>B6</f>
        <v/>
      </c>
    </row>
    <row r="6">
      <c r="A6" s="15" t="inlineStr">
        <is>
          <t>Adjusted Bank Balance</t>
        </is>
      </c>
      <c r="B6" s="16">
        <f>B4-B5</f>
        <v/>
      </c>
      <c r="E6" s="10" t="inlineStr">
        <is>
          <t>Balance per Cash Book</t>
        </is>
      </c>
      <c r="F6" s="19">
        <f>B9</f>
        <v/>
      </c>
    </row>
    <row r="7">
      <c r="E7" s="10" t="inlineStr">
        <is>
          <t>Adjusted Cash Book Balance</t>
        </is>
      </c>
      <c r="F7" s="19">
        <f>B11</f>
        <v/>
      </c>
    </row>
    <row r="8">
      <c r="A8" s="17" t="inlineStr">
        <is>
          <t>Cash Book Reconciliation</t>
        </is>
      </c>
      <c r="B8" s="25" t="n"/>
    </row>
    <row r="9">
      <c r="A9" s="10" t="inlineStr">
        <is>
          <t>Balance per Cash Book</t>
        </is>
      </c>
      <c r="B9" s="19">
        <f>'Cash Book'!F15</f>
        <v/>
      </c>
    </row>
    <row r="10">
      <c r="A10" s="10" t="inlineStr">
        <is>
          <t>Less: Bank Charges not yet recorded</t>
        </is>
      </c>
      <c r="B10" s="19">
        <f>'Bank Statement'!D13</f>
        <v/>
      </c>
    </row>
    <row r="11">
      <c r="A11" s="15" t="inlineStr">
        <is>
          <t>Adjusted Cash Book Balance</t>
        </is>
      </c>
      <c r="B11" s="16">
        <f>B9-B10</f>
        <v/>
      </c>
    </row>
    <row r="12"/>
    <row r="13">
      <c r="A13" s="15" t="inlineStr">
        <is>
          <t>Difference (should be £0.00)</t>
        </is>
      </c>
      <c r="B13" s="16">
        <f>ROUND(B6-B11,2)</f>
        <v/>
      </c>
    </row>
    <row r="14"/>
    <row r="15">
      <c r="A15" s="17" t="inlineStr">
        <is>
          <t>Key Metrics</t>
        </is>
      </c>
      <c r="B15" s="25" t="n"/>
    </row>
    <row r="16">
      <c r="A16" s="10" t="inlineStr">
        <is>
          <t>Total Receipts (Bank Statement)</t>
        </is>
      </c>
      <c r="B16" s="19">
        <f>'Bank Statement'!E14</f>
        <v/>
      </c>
    </row>
    <row r="17">
      <c r="A17" s="10" t="inlineStr">
        <is>
          <t>Total Payments (Bank Statement)</t>
        </is>
      </c>
      <c r="B17" s="19">
        <f>'Bank Statement'!D14</f>
        <v/>
      </c>
    </row>
    <row r="18">
      <c r="A18" s="10" t="inlineStr">
        <is>
          <t>Unmatched Items in Cash Book</t>
        </is>
      </c>
      <c r="B18" s="3">
        <f>COUNTIF('Cash Book'!G5:G13,"Unmatched*")</f>
        <v/>
      </c>
    </row>
  </sheetData>
  <mergeCells count="5">
    <mergeCell ref="A1:D1"/>
    <mergeCell ref="A3:B3"/>
    <mergeCell ref="A8:B8"/>
    <mergeCell ref="A15:B15"/>
    <mergeCell ref="E3:F3"/>
  </mergeCells>
  <conditionalFormatting sqref="B13">
    <cfRule type="expression" priority="1" dxfId="2">
      <formula>B13=0</formula>
    </cfRule>
    <cfRule type="expression" priority="2" dxfId="3">
      <formula>B13&lt;&gt;0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4" customHeight="1">
      <c r="A1" s="20" t="inlineStr">
        <is>
          <t>How to Use This Bank Reconciliation Template</t>
        </is>
      </c>
    </row>
    <row r="2"/>
    <row r="3">
      <c r="A3" s="2" t="inlineStr">
        <is>
          <t>Topic</t>
        </is>
      </c>
      <c r="B3" s="2" t="inlineStr">
        <is>
          <t>Guidance</t>
        </is>
      </c>
    </row>
    <row r="4" ht="34" customHeight="1">
      <c r="A4" s="21" t="inlineStr">
        <is>
          <t>Purpose</t>
        </is>
      </c>
      <c r="B4" s="22" t="inlineStr">
        <is>
          <t>This workbook helps you reconcile your business bank account with your own cash book records each month.</t>
        </is>
      </c>
    </row>
    <row r="5" ht="34" customHeight="1">
      <c r="A5" s="23" t="inlineStr">
        <is>
          <t>Bank Statement sheet</t>
        </is>
      </c>
      <c r="B5" s="24" t="inlineStr">
        <is>
          <t>Enter the transactions exactly as they appear on your bank statement. Update the Opening Balance (yellow cell) and add rows as needed. The running Balance column and totals update automatically.</t>
        </is>
      </c>
    </row>
    <row r="6" ht="34" customHeight="1">
      <c r="A6" s="21" t="inlineStr">
        <is>
          <t>Cash Book sheet</t>
        </is>
      </c>
      <c r="B6" s="22" t="inlineStr">
        <is>
          <t>Enter the transactions as recorded in your own accounting records/cash book. The Status column automatically flags whether each entry has a matching reference on the Bank Statement sheet using a COUNTIF/IF formula.</t>
        </is>
      </c>
    </row>
    <row r="7" ht="34" customHeight="1">
      <c r="A7" s="23" t="inlineStr">
        <is>
          <t>Unmatched items</t>
        </is>
      </c>
      <c r="B7" s="24" t="inlineStr">
        <is>
          <t>Items marked 'Unmatched - Timing Difference' are usually unpresented cheques (paid out but not yet cleared by the bank) or outstanding lodgements (paid in but not yet credited by the bank).</t>
        </is>
      </c>
    </row>
    <row r="8" ht="34" customHeight="1">
      <c r="A8" s="21" t="inlineStr">
        <is>
          <t>Reconciliation Summary sheet</t>
        </is>
      </c>
      <c r="B8" s="22" t="inlineStr">
        <is>
          <t>This sheet automatically pulls the closing balances from both other sheets and applies the reconciling adjustments (unpresented cheques, bank charges not yet recorded) to prove both balances agree.</t>
        </is>
      </c>
    </row>
    <row r="9" ht="34" customHeight="1">
      <c r="A9" s="23" t="inlineStr">
        <is>
          <t>Difference check</t>
        </is>
      </c>
      <c r="B9" s="24" t="inlineStr">
        <is>
          <t>The 'Difference' cell should always show £0.00 once all reconciling items have been correctly identified and entered. If it does not, review the unmatched items on the Cash Book sheet.</t>
        </is>
      </c>
    </row>
    <row r="10" ht="34" customHeight="1">
      <c r="A10" s="21" t="inlineStr">
        <is>
          <t>Editable cells</t>
        </is>
      </c>
      <c r="B10" s="22" t="inlineStr">
        <is>
          <t>Pale yellow cells are designed for you to edit (opening balances, transaction data). All other cells contain formulas and should not normally be overwritten.</t>
        </is>
      </c>
    </row>
    <row r="11" ht="34" customHeight="1">
      <c r="A11" s="23" t="inlineStr">
        <is>
          <t>Chart</t>
        </is>
      </c>
      <c r="B11" s="24" t="inlineStr">
        <is>
          <t>The bar chart on the Reconciliation Summary sheet gives a quick visual comparison of the bank and cash book balances before and after adjustment.</t>
        </is>
      </c>
    </row>
    <row r="12" ht="34" customHeight="1">
      <c r="A12" s="21" t="inlineStr">
        <is>
          <t>Frequency</t>
        </is>
      </c>
      <c r="B12" s="22" t="inlineStr">
        <is>
          <t>Best practice is to complete a bank reconciliation at least once a month, or weekly for high-volume accounts.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2026-07-14T15:28:42Z</dcterms:created>
  <dcterms:modified xmlns:dcterms="http://purl.org/dc/terms/" xmlns:xsi="http://www.w3.org/2001/XMLSchema-instance" xsi:type="dcterms:W3CDTF">2026-07-14T15:28:42Z</dcterms:modified>
</cp:coreProperties>
</file>