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nowball_Data" sheetId="1" state="visible" r:id="rId1"/>
    <sheet xmlns:r="http://schemas.openxmlformats.org/officeDocument/2006/relationships" name="Snowball_Plan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color rgb="00DC2626"/>
      <sz val="10"/>
    </font>
    <font>
      <name val="Calibri"/>
      <b val="1"/>
      <color rgb="00FFFFFF"/>
      <sz val="10"/>
    </font>
    <font>
      <name val="Calibri"/>
      <b val="1"/>
      <color rgb="00DC2626"/>
      <sz val="10"/>
    </font>
    <font>
      <name val="Calibri"/>
      <b val="1"/>
      <color rgb="00FFFFFF"/>
      <sz val="16"/>
    </font>
    <font>
      <name val="Calibri"/>
      <b val="1"/>
      <color rgb="00C8102E"/>
      <sz val="12"/>
    </font>
    <font>
      <name val="Calibri"/>
      <b val="1"/>
      <color rgb="000F766E"/>
      <sz val="13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0F766E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/>
    </xf>
    <xf numFmtId="10" fontId="3" fillId="4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3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3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0" fontId="0" fillId="6" borderId="1" pivotButton="0" quotePrefix="0" xfId="0"/>
    <xf numFmtId="164" fontId="6" fillId="6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164" fontId="7" fillId="3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64" fontId="5" fillId="5" borderId="1" applyAlignment="1" pivotButton="0" quotePrefix="0" xfId="0">
      <alignment horizontal="center" vertical="center"/>
    </xf>
    <xf numFmtId="164" fontId="7" fillId="5" borderId="1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0" fontId="9" fillId="5" borderId="1" applyAlignment="1" pivotButton="0" quotePrefix="0" xfId="0">
      <alignment horizontal="left" vertical="center"/>
    </xf>
    <xf numFmtId="0" fontId="9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164" fontId="10" fillId="4" borderId="1" applyAlignment="1" pivotButton="0" quotePrefix="0" xfId="0">
      <alignment horizontal="center" vertical="center"/>
    </xf>
    <xf numFmtId="0" fontId="0" fillId="7" borderId="1" pivotButton="0" quotePrefix="0" xfId="0"/>
    <xf numFmtId="3" fontId="10" fillId="4" borderId="1" applyAlignment="1" pivotButton="0" quotePrefix="0" xfId="0">
      <alignment horizontal="center" vertical="center"/>
    </xf>
    <xf numFmtId="10" fontId="10" fillId="4" borderId="1" applyAlignment="1" pivotButton="0" quotePrefix="0" xfId="0">
      <alignment horizontal="center" vertical="center"/>
    </xf>
    <xf numFmtId="49" fontId="10" fillId="4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Opening Balance by Debt (£)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'Snowball_Data'!D2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'Snowball_Data'!$A$3:$A$11</f>
            </numRef>
          </cat>
          <val>
            <numRef>
              <f>'Snowball_Data'!$D$3:$D$11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Debt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Balance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Projected Debt Balance — Jan to Oct 2026</a:t>
            </a:r>
          </a:p>
        </rich>
      </tx>
    </title>
    <plotArea>
      <lineChart>
        <grouping val="standard"/>
        <ser>
          <idx val="0"/>
          <order val="0"/>
          <tx>
            <strRef>
              <f>'Snowball_Plan'!H2</f>
            </strRef>
          </tx>
          <spPr>
            <a:ln xmlns:a="http://schemas.openxmlformats.org/drawingml/2006/main" w="25000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'Snowball_Plan'!$A$3:$A$12</f>
            </numRef>
          </cat>
          <val>
            <numRef>
              <f>'Snowball_Plan'!$H$3:$H$12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Balance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3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22</row>
      <rowOff>0</rowOff>
    </from>
    <ext cx="792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20" customWidth="1" min="4" max="4"/>
    <col width="10" customWidth="1" min="5" max="5"/>
    <col width="20" customWidth="1" min="6" max="6"/>
    <col width="18" customWidth="1" min="7" max="7"/>
    <col width="18" customWidth="1" min="8" max="8"/>
    <col width="22" customWidth="1" min="9" max="9"/>
    <col width="18" customWidth="1" min="10" max="10"/>
    <col width="18" customWidth="1" min="11" max="11"/>
    <col width="14" customWidth="1" min="12" max="12"/>
    <col width="12" customWidth="1" min="13" max="13"/>
  </cols>
  <sheetData>
    <row r="1" ht="28" customHeight="1">
      <c r="A1" s="1" t="inlineStr">
        <is>
          <t>Debt Snowball Planner — Debt Register</t>
        </is>
      </c>
    </row>
    <row r="2" ht="32" customHeight="1">
      <c r="A2" s="2" t="inlineStr">
        <is>
          <t>Debt Name</t>
        </is>
      </c>
      <c r="B2" s="2" t="inlineStr">
        <is>
          <t>Creditor</t>
        </is>
      </c>
      <c r="C2" s="2" t="inlineStr">
        <is>
          <t>Type</t>
        </is>
      </c>
      <c r="D2" s="2" t="inlineStr">
        <is>
          <t>Opening Balance (£)</t>
        </is>
      </c>
      <c r="E2" s="2" t="inlineStr">
        <is>
          <t>APR %</t>
        </is>
      </c>
      <c r="F2" s="2" t="inlineStr">
        <is>
          <t>Minimum Payment (£)</t>
        </is>
      </c>
      <c r="G2" s="2" t="inlineStr">
        <is>
          <t>Extra Payment (£)</t>
        </is>
      </c>
      <c r="H2" s="2" t="inlineStr">
        <is>
          <t>Total Payment (£)</t>
        </is>
      </c>
      <c r="I2" s="2" t="inlineStr">
        <is>
          <t>Interest This Month (£)</t>
        </is>
      </c>
      <c r="J2" s="2" t="inlineStr">
        <is>
          <t>Principal Paid (£)</t>
        </is>
      </c>
      <c r="K2" s="2" t="inlineStr">
        <is>
          <t>Closing Balance (£)</t>
        </is>
      </c>
      <c r="L2" s="2" t="inlineStr">
        <is>
          <t>Priority Rank</t>
        </is>
      </c>
      <c r="M2" s="2" t="inlineStr">
        <is>
          <t>Status</t>
        </is>
      </c>
    </row>
    <row r="3">
      <c r="A3" s="3" t="inlineStr">
        <is>
          <t>Oliver</t>
        </is>
      </c>
      <c r="B3" s="3" t="inlineStr">
        <is>
          <t>Halifax</t>
        </is>
      </c>
      <c r="C3" s="3" t="inlineStr">
        <is>
          <t>Credit Card</t>
        </is>
      </c>
      <c r="D3" s="4" t="n">
        <v>4250</v>
      </c>
      <c r="E3" s="5" t="n">
        <v>0.249</v>
      </c>
      <c r="F3" s="4" t="n">
        <v>120</v>
      </c>
      <c r="G3" s="4" t="n">
        <v>50</v>
      </c>
      <c r="H3" s="6">
        <f>F3+G3</f>
        <v/>
      </c>
      <c r="I3" s="7">
        <f>D3*(E3/12)</f>
        <v/>
      </c>
      <c r="J3" s="8">
        <f>MAX(0,H3-I3)</f>
        <v/>
      </c>
      <c r="K3" s="6">
        <f>MAX(0,D3-J3)</f>
        <v/>
      </c>
      <c r="L3" s="9">
        <f>RANK(D3,$D$3:$D$11,1)</f>
        <v/>
      </c>
      <c r="M3" s="10">
        <f>IF(K3=0,"Paid off","Active")</f>
        <v/>
      </c>
    </row>
    <row r="4">
      <c r="A4" s="11" t="inlineStr">
        <is>
          <t>Amelia</t>
        </is>
      </c>
      <c r="B4" s="11" t="inlineStr">
        <is>
          <t>Barclaycard</t>
        </is>
      </c>
      <c r="C4" s="11" t="inlineStr">
        <is>
          <t>Credit Card</t>
        </is>
      </c>
      <c r="D4" s="4" t="n">
        <v>1780</v>
      </c>
      <c r="E4" s="5" t="n">
        <v>0.199</v>
      </c>
      <c r="F4" s="4" t="n">
        <v>60</v>
      </c>
      <c r="G4" s="4" t="n">
        <v>30</v>
      </c>
      <c r="H4" s="6">
        <f>F4+G4</f>
        <v/>
      </c>
      <c r="I4" s="7">
        <f>D4*(E4/12)</f>
        <v/>
      </c>
      <c r="J4" s="8">
        <f>MAX(0,H4-I4)</f>
        <v/>
      </c>
      <c r="K4" s="6">
        <f>MAX(0,D4-J4)</f>
        <v/>
      </c>
      <c r="L4" s="12">
        <f>RANK(D4,$D$3:$D$11,1)</f>
        <v/>
      </c>
      <c r="M4" s="13">
        <f>IF(K4=0,"Paid off","Active")</f>
        <v/>
      </c>
    </row>
    <row r="5">
      <c r="A5" s="3" t="inlineStr">
        <is>
          <t>Harry</t>
        </is>
      </c>
      <c r="B5" s="3" t="inlineStr">
        <is>
          <t>Monzo</t>
        </is>
      </c>
      <c r="C5" s="3" t="inlineStr">
        <is>
          <t>Overdraft</t>
        </is>
      </c>
      <c r="D5" s="4" t="n">
        <v>950</v>
      </c>
      <c r="E5" s="5" t="n">
        <v>0.399</v>
      </c>
      <c r="F5" s="4" t="n">
        <v>35</v>
      </c>
      <c r="G5" s="4" t="n">
        <v>20</v>
      </c>
      <c r="H5" s="6">
        <f>F5+G5</f>
        <v/>
      </c>
      <c r="I5" s="7">
        <f>D5*(E5/12)</f>
        <v/>
      </c>
      <c r="J5" s="8">
        <f>MAX(0,H5-I5)</f>
        <v/>
      </c>
      <c r="K5" s="6">
        <f>MAX(0,D5-J5)</f>
        <v/>
      </c>
      <c r="L5" s="9">
        <f>RANK(D5,$D$3:$D$11,1)</f>
        <v/>
      </c>
      <c r="M5" s="10">
        <f>IF(K5=0,"Paid off","Active")</f>
        <v/>
      </c>
    </row>
    <row r="6">
      <c r="A6" s="11" t="inlineStr">
        <is>
          <t>Sophie</t>
        </is>
      </c>
      <c r="B6" s="11" t="inlineStr">
        <is>
          <t>Tesco Bank</t>
        </is>
      </c>
      <c r="C6" s="11" t="inlineStr">
        <is>
          <t>Personal Loan</t>
        </is>
      </c>
      <c r="D6" s="4" t="n">
        <v>6500</v>
      </c>
      <c r="E6" s="5" t="n">
        <v>0.089</v>
      </c>
      <c r="F6" s="4" t="n">
        <v>180</v>
      </c>
      <c r="G6" s="4" t="n">
        <v>40</v>
      </c>
      <c r="H6" s="6">
        <f>F6+G6</f>
        <v/>
      </c>
      <c r="I6" s="7">
        <f>D6*(E6/12)</f>
        <v/>
      </c>
      <c r="J6" s="8">
        <f>MAX(0,H6-I6)</f>
        <v/>
      </c>
      <c r="K6" s="6">
        <f>MAX(0,D6-J6)</f>
        <v/>
      </c>
      <c r="L6" s="12">
        <f>RANK(D6,$D$3:$D$11,1)</f>
        <v/>
      </c>
      <c r="M6" s="13">
        <f>IF(K6=0,"Paid off","Active")</f>
        <v/>
      </c>
    </row>
    <row r="7">
      <c r="A7" s="3" t="inlineStr">
        <is>
          <t>Jack</t>
        </is>
      </c>
      <c r="B7" s="3" t="inlineStr">
        <is>
          <t>Very</t>
        </is>
      </c>
      <c r="C7" s="3" t="inlineStr">
        <is>
          <t>Catalogue</t>
        </is>
      </c>
      <c r="D7" s="4" t="n">
        <v>1120</v>
      </c>
      <c r="E7" s="5" t="n">
        <v>0.299</v>
      </c>
      <c r="F7" s="4" t="n">
        <v>45</v>
      </c>
      <c r="G7" s="4" t="n">
        <v>25</v>
      </c>
      <c r="H7" s="6">
        <f>F7+G7</f>
        <v/>
      </c>
      <c r="I7" s="7">
        <f>D7*(E7/12)</f>
        <v/>
      </c>
      <c r="J7" s="8">
        <f>MAX(0,H7-I7)</f>
        <v/>
      </c>
      <c r="K7" s="6">
        <f>MAX(0,D7-J7)</f>
        <v/>
      </c>
      <c r="L7" s="9">
        <f>RANK(D7,$D$3:$D$11,1)</f>
        <v/>
      </c>
      <c r="M7" s="10">
        <f>IF(K7=0,"Paid off","Active")</f>
        <v/>
      </c>
    </row>
    <row r="8">
      <c r="A8" s="11" t="inlineStr">
        <is>
          <t>Emily</t>
        </is>
      </c>
      <c r="B8" s="11" t="inlineStr">
        <is>
          <t>Santander</t>
        </is>
      </c>
      <c r="C8" s="11" t="inlineStr">
        <is>
          <t>Personal Loan</t>
        </is>
      </c>
      <c r="D8" s="4" t="n">
        <v>3400</v>
      </c>
      <c r="E8" s="5" t="n">
        <v>0.114</v>
      </c>
      <c r="F8" s="4" t="n">
        <v>110</v>
      </c>
      <c r="G8" s="4" t="n">
        <v>35</v>
      </c>
      <c r="H8" s="6">
        <f>F8+G8</f>
        <v/>
      </c>
      <c r="I8" s="7">
        <f>D8*(E8/12)</f>
        <v/>
      </c>
      <c r="J8" s="8">
        <f>MAX(0,H8-I8)</f>
        <v/>
      </c>
      <c r="K8" s="6">
        <f>MAX(0,D8-J8)</f>
        <v/>
      </c>
      <c r="L8" s="12">
        <f>RANK(D8,$D$3:$D$11,1)</f>
        <v/>
      </c>
      <c r="M8" s="13">
        <f>IF(K8=0,"Paid off","Active")</f>
        <v/>
      </c>
    </row>
    <row r="9">
      <c r="A9" s="3" t="inlineStr">
        <is>
          <t>George</t>
        </is>
      </c>
      <c r="B9" s="3" t="inlineStr">
        <is>
          <t>NatWest</t>
        </is>
      </c>
      <c r="C9" s="3" t="inlineStr">
        <is>
          <t>Credit Card</t>
        </is>
      </c>
      <c r="D9" s="4" t="n">
        <v>2300</v>
      </c>
      <c r="E9" s="5" t="n">
        <v>0.239</v>
      </c>
      <c r="F9" s="4" t="n">
        <v>75</v>
      </c>
      <c r="G9" s="4" t="n">
        <v>30</v>
      </c>
      <c r="H9" s="6">
        <f>F9+G9</f>
        <v/>
      </c>
      <c r="I9" s="7">
        <f>D9*(E9/12)</f>
        <v/>
      </c>
      <c r="J9" s="8">
        <f>MAX(0,H9-I9)</f>
        <v/>
      </c>
      <c r="K9" s="6">
        <f>MAX(0,D9-J9)</f>
        <v/>
      </c>
      <c r="L9" s="9">
        <f>RANK(D9,$D$3:$D$11,1)</f>
        <v/>
      </c>
      <c r="M9" s="10">
        <f>IF(K9=0,"Paid off","Active")</f>
        <v/>
      </c>
    </row>
    <row r="10">
      <c r="A10" s="11" t="inlineStr">
        <is>
          <t>Isla</t>
        </is>
      </c>
      <c r="B10" s="11" t="inlineStr">
        <is>
          <t>Capital One</t>
        </is>
      </c>
      <c r="C10" s="11" t="inlineStr">
        <is>
          <t>Credit Card</t>
        </is>
      </c>
      <c r="D10" s="4" t="n">
        <v>890</v>
      </c>
      <c r="E10" s="5" t="n">
        <v>0.289</v>
      </c>
      <c r="F10" s="4" t="n">
        <v>30</v>
      </c>
      <c r="G10" s="4" t="n">
        <v>15</v>
      </c>
      <c r="H10" s="6">
        <f>F10+G10</f>
        <v/>
      </c>
      <c r="I10" s="7">
        <f>D10*(E10/12)</f>
        <v/>
      </c>
      <c r="J10" s="8">
        <f>MAX(0,H10-I10)</f>
        <v/>
      </c>
      <c r="K10" s="6">
        <f>MAX(0,D10-J10)</f>
        <v/>
      </c>
      <c r="L10" s="12">
        <f>RANK(D10,$D$3:$D$11,1)</f>
        <v/>
      </c>
      <c r="M10" s="13">
        <f>IF(K10=0,"Paid off","Active")</f>
        <v/>
      </c>
    </row>
    <row r="11">
      <c r="A11" s="3" t="inlineStr">
        <is>
          <t>Charlie</t>
        </is>
      </c>
      <c r="B11" s="3" t="inlineStr">
        <is>
          <t>Barclays</t>
        </is>
      </c>
      <c r="C11" s="3" t="inlineStr">
        <is>
          <t>Personal Loan</t>
        </is>
      </c>
      <c r="D11" s="4" t="n">
        <v>7250</v>
      </c>
      <c r="E11" s="5" t="n">
        <v>0.079</v>
      </c>
      <c r="F11" s="4" t="n">
        <v>210</v>
      </c>
      <c r="G11" s="4" t="n">
        <v>50</v>
      </c>
      <c r="H11" s="6">
        <f>F11+G11</f>
        <v/>
      </c>
      <c r="I11" s="7">
        <f>D11*(E11/12)</f>
        <v/>
      </c>
      <c r="J11" s="8">
        <f>MAX(0,H11-I11)</f>
        <v/>
      </c>
      <c r="K11" s="6">
        <f>MAX(0,D11-J11)</f>
        <v/>
      </c>
      <c r="L11" s="9">
        <f>RANK(D11,$D$3:$D$11,1)</f>
        <v/>
      </c>
      <c r="M11" s="10">
        <f>IF(K11=0,"Paid off","Active")</f>
        <v/>
      </c>
    </row>
    <row r="12">
      <c r="A12" s="14" t="inlineStr">
        <is>
          <t>TOTALS</t>
        </is>
      </c>
      <c r="B12" s="15" t="n"/>
      <c r="C12" s="15" t="n"/>
      <c r="D12" s="16">
        <f>SUM(D3:D11)</f>
        <v/>
      </c>
      <c r="E12" s="15" t="n"/>
      <c r="F12" s="16">
        <f>SUM(F3:F11)</f>
        <v/>
      </c>
      <c r="G12" s="16">
        <f>SUM(G3:G11)</f>
        <v/>
      </c>
      <c r="H12" s="16">
        <f>SUM(H3:H11)</f>
        <v/>
      </c>
      <c r="I12" s="16">
        <f>SUM(I3:I11)</f>
        <v/>
      </c>
      <c r="J12" s="16">
        <f>SUM(J3:J11)</f>
        <v/>
      </c>
      <c r="K12" s="16">
        <f>SUM(K3:K11)</f>
        <v/>
      </c>
      <c r="L12" s="15" t="n"/>
      <c r="M12" s="15" t="n"/>
    </row>
  </sheetData>
  <mergeCells count="1"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24" customWidth="1" min="4" max="4"/>
    <col width="22" customWidth="1" min="5" max="5"/>
    <col width="20" customWidth="1" min="6" max="6"/>
    <col width="20" customWidth="1" min="7" max="7"/>
    <col width="20" customWidth="1" min="8" max="8"/>
    <col width="28" customWidth="1" min="9" max="9"/>
    <col width="28" customWidth="1" min="10" max="10"/>
  </cols>
  <sheetData>
    <row r="1" ht="28" customHeight="1">
      <c r="A1" s="1" t="inlineStr">
        <is>
          <t>Debt Snowball Planner — Monthly Payment Plan (2026)</t>
        </is>
      </c>
    </row>
    <row r="2" ht="32" customHeight="1">
      <c r="A2" s="2" t="inlineStr">
        <is>
          <t>Month</t>
        </is>
      </c>
      <c r="B2" s="2" t="inlineStr">
        <is>
          <t>Starting Balance (£)</t>
        </is>
      </c>
      <c r="C2" s="2" t="inlineStr">
        <is>
          <t>Total Min. Payments (£)</t>
        </is>
      </c>
      <c r="D2" s="2" t="inlineStr">
        <is>
          <t>Extra Snowball Pmnt (£)</t>
        </is>
      </c>
      <c r="E2" s="2" t="inlineStr">
        <is>
          <t>Total Debt Payment (£)</t>
        </is>
      </c>
      <c r="F2" s="2" t="inlineStr">
        <is>
          <t>Interest Charged (£)</t>
        </is>
      </c>
      <c r="G2" s="2" t="inlineStr">
        <is>
          <t>Principal Repaid (£)</t>
        </is>
      </c>
      <c r="H2" s="2" t="inlineStr">
        <is>
          <t>Ending Balance (£)</t>
        </is>
      </c>
      <c r="I2" s="2" t="inlineStr">
        <is>
          <t>Smallest Balance Debt</t>
        </is>
      </c>
      <c r="J2" s="2" t="inlineStr">
        <is>
          <t>Next Debt to Attack</t>
        </is>
      </c>
    </row>
    <row r="3">
      <c r="A3" s="17" t="inlineStr">
        <is>
          <t>Jan 2026</t>
        </is>
      </c>
      <c r="B3" s="6">
        <f>SUM(Snowball_Data!D3:D11)</f>
        <v/>
      </c>
      <c r="C3" s="8">
        <f>SUM(Snowball_Data!F3:F11)</f>
        <v/>
      </c>
      <c r="D3" s="4" t="n">
        <v>295</v>
      </c>
      <c r="E3" s="6">
        <f>C3+D3</f>
        <v/>
      </c>
      <c r="F3" s="7">
        <f>IFERROR(B3*(SUM(Snowball_Data!E3:E11)/COUNTA(Snowball_Data!E3:E11)/12),0)</f>
        <v/>
      </c>
      <c r="G3" s="8">
        <f>MAX(0,E3-F3)</f>
        <v/>
      </c>
      <c r="H3" s="18">
        <f>MAX(0,B3-G3)</f>
        <v/>
      </c>
      <c r="I3" s="3" t="inlineStr">
        <is>
          <t>Isla – Capital One</t>
        </is>
      </c>
      <c r="J3" s="3" t="inlineStr">
        <is>
          <t>Harry – Monzo</t>
        </is>
      </c>
    </row>
    <row r="4">
      <c r="A4" s="19" t="inlineStr">
        <is>
          <t>Feb 2026</t>
        </is>
      </c>
      <c r="B4" s="20">
        <f>H3</f>
        <v/>
      </c>
      <c r="C4" s="21">
        <f>SUM(Snowball_Data!F3:F11)</f>
        <v/>
      </c>
      <c r="D4" s="4" t="n">
        <v>295</v>
      </c>
      <c r="E4" s="6">
        <f>C4+D4</f>
        <v/>
      </c>
      <c r="F4" s="22">
        <f>IFERROR(B4*(SUM(Snowball_Data!E3:E11)/COUNTA(Snowball_Data!E3:E11)/12),0)</f>
        <v/>
      </c>
      <c r="G4" s="21">
        <f>MAX(0,E4-F4)</f>
        <v/>
      </c>
      <c r="H4" s="23">
        <f>MAX(0,B4-G4)</f>
        <v/>
      </c>
      <c r="I4" s="11" t="inlineStr">
        <is>
          <t>Isla – Capital One</t>
        </is>
      </c>
      <c r="J4" s="11" t="inlineStr">
        <is>
          <t>Harry – Monzo</t>
        </is>
      </c>
    </row>
    <row r="5">
      <c r="A5" s="17" t="inlineStr">
        <is>
          <t>Mar 2026</t>
        </is>
      </c>
      <c r="B5" s="6">
        <f>H4</f>
        <v/>
      </c>
      <c r="C5" s="8">
        <f>SUM(Snowball_Data!F3:F11)</f>
        <v/>
      </c>
      <c r="D5" s="4" t="n">
        <v>330</v>
      </c>
      <c r="E5" s="6">
        <f>C5+D5</f>
        <v/>
      </c>
      <c r="F5" s="7">
        <f>IFERROR(B5*(SUM(Snowball_Data!E3:E11)/COUNTA(Snowball_Data!E3:E11)/12),0)</f>
        <v/>
      </c>
      <c r="G5" s="8">
        <f>MAX(0,E5-F5)</f>
        <v/>
      </c>
      <c r="H5" s="18">
        <f>MAX(0,B5-G5)</f>
        <v/>
      </c>
      <c r="I5" s="3" t="inlineStr">
        <is>
          <t>Harry – Monzo</t>
        </is>
      </c>
      <c r="J5" s="3" t="inlineStr">
        <is>
          <t>Amelia – Barclaycard</t>
        </is>
      </c>
    </row>
    <row r="6">
      <c r="A6" s="19" t="inlineStr">
        <is>
          <t>Apr 2026</t>
        </is>
      </c>
      <c r="B6" s="20">
        <f>H5</f>
        <v/>
      </c>
      <c r="C6" s="21">
        <f>SUM(Snowball_Data!F3:F11)</f>
        <v/>
      </c>
      <c r="D6" s="4" t="n">
        <v>330</v>
      </c>
      <c r="E6" s="6">
        <f>C6+D6</f>
        <v/>
      </c>
      <c r="F6" s="22">
        <f>IFERROR(B6*(SUM(Snowball_Data!E3:E11)/COUNTA(Snowball_Data!E3:E11)/12),0)</f>
        <v/>
      </c>
      <c r="G6" s="21">
        <f>MAX(0,E6-F6)</f>
        <v/>
      </c>
      <c r="H6" s="23">
        <f>MAX(0,B6-G6)</f>
        <v/>
      </c>
      <c r="I6" s="11" t="inlineStr">
        <is>
          <t>Harry – Monzo</t>
        </is>
      </c>
      <c r="J6" s="11" t="inlineStr">
        <is>
          <t>Amelia – Barclaycard</t>
        </is>
      </c>
    </row>
    <row r="7">
      <c r="A7" s="17" t="inlineStr">
        <is>
          <t>May 2026</t>
        </is>
      </c>
      <c r="B7" s="6">
        <f>H6</f>
        <v/>
      </c>
      <c r="C7" s="8">
        <f>SUM(Snowball_Data!F3:F11)</f>
        <v/>
      </c>
      <c r="D7" s="4" t="n">
        <v>365</v>
      </c>
      <c r="E7" s="6">
        <f>C7+D7</f>
        <v/>
      </c>
      <c r="F7" s="7">
        <f>IFERROR(B7*(SUM(Snowball_Data!E3:E11)/COUNTA(Snowball_Data!E3:E11)/12),0)</f>
        <v/>
      </c>
      <c r="G7" s="8">
        <f>MAX(0,E7-F7)</f>
        <v/>
      </c>
      <c r="H7" s="18">
        <f>MAX(0,B7-G7)</f>
        <v/>
      </c>
      <c r="I7" s="3" t="inlineStr">
        <is>
          <t>Amelia – Barclaycard</t>
        </is>
      </c>
      <c r="J7" s="3" t="inlineStr">
        <is>
          <t>Jack – Very</t>
        </is>
      </c>
    </row>
    <row r="8">
      <c r="A8" s="19" t="inlineStr">
        <is>
          <t>Jun 2026</t>
        </is>
      </c>
      <c r="B8" s="20">
        <f>H7</f>
        <v/>
      </c>
      <c r="C8" s="21">
        <f>SUM(Snowball_Data!F3:F11)</f>
        <v/>
      </c>
      <c r="D8" s="4" t="n">
        <v>365</v>
      </c>
      <c r="E8" s="6">
        <f>C8+D8</f>
        <v/>
      </c>
      <c r="F8" s="22">
        <f>IFERROR(B8*(SUM(Snowball_Data!E3:E11)/COUNTA(Snowball_Data!E3:E11)/12),0)</f>
        <v/>
      </c>
      <c r="G8" s="21">
        <f>MAX(0,E8-F8)</f>
        <v/>
      </c>
      <c r="H8" s="23">
        <f>MAX(0,B8-G8)</f>
        <v/>
      </c>
      <c r="I8" s="11" t="inlineStr">
        <is>
          <t>Amelia – Barclaycard</t>
        </is>
      </c>
      <c r="J8" s="11" t="inlineStr">
        <is>
          <t>Jack – Very</t>
        </is>
      </c>
    </row>
    <row r="9">
      <c r="A9" s="17" t="inlineStr">
        <is>
          <t>Jul 2026</t>
        </is>
      </c>
      <c r="B9" s="6">
        <f>H8</f>
        <v/>
      </c>
      <c r="C9" s="8">
        <f>SUM(Snowball_Data!F3:F11)</f>
        <v/>
      </c>
      <c r="D9" s="4" t="n">
        <v>400</v>
      </c>
      <c r="E9" s="6">
        <f>C9+D9</f>
        <v/>
      </c>
      <c r="F9" s="7">
        <f>IFERROR(B9*(SUM(Snowball_Data!E3:E11)/COUNTA(Snowball_Data!E3:E11)/12),0)</f>
        <v/>
      </c>
      <c r="G9" s="8">
        <f>MAX(0,E9-F9)</f>
        <v/>
      </c>
      <c r="H9" s="18">
        <f>MAX(0,B9-G9)</f>
        <v/>
      </c>
      <c r="I9" s="3" t="inlineStr">
        <is>
          <t>Jack – Very</t>
        </is>
      </c>
      <c r="J9" s="3" t="inlineStr">
        <is>
          <t>George – NatWest</t>
        </is>
      </c>
    </row>
    <row r="10">
      <c r="A10" s="19" t="inlineStr">
        <is>
          <t>Aug 2026</t>
        </is>
      </c>
      <c r="B10" s="20">
        <f>H9</f>
        <v/>
      </c>
      <c r="C10" s="21">
        <f>SUM(Snowball_Data!F3:F11)</f>
        <v/>
      </c>
      <c r="D10" s="4" t="n">
        <v>400</v>
      </c>
      <c r="E10" s="6">
        <f>C10+D10</f>
        <v/>
      </c>
      <c r="F10" s="22">
        <f>IFERROR(B10*(SUM(Snowball_Data!E3:E11)/COUNTA(Snowball_Data!E3:E11)/12),0)</f>
        <v/>
      </c>
      <c r="G10" s="21">
        <f>MAX(0,E10-F10)</f>
        <v/>
      </c>
      <c r="H10" s="23">
        <f>MAX(0,B10-G10)</f>
        <v/>
      </c>
      <c r="I10" s="11" t="inlineStr">
        <is>
          <t>Jack – Very</t>
        </is>
      </c>
      <c r="J10" s="11" t="inlineStr">
        <is>
          <t>George – NatWest</t>
        </is>
      </c>
    </row>
    <row r="11">
      <c r="A11" s="17" t="inlineStr">
        <is>
          <t>Sep 2026</t>
        </is>
      </c>
      <c r="B11" s="6">
        <f>H10</f>
        <v/>
      </c>
      <c r="C11" s="8">
        <f>SUM(Snowball_Data!F3:F11)</f>
        <v/>
      </c>
      <c r="D11" s="4" t="n">
        <v>435</v>
      </c>
      <c r="E11" s="6">
        <f>C11+D11</f>
        <v/>
      </c>
      <c r="F11" s="7">
        <f>IFERROR(B11*(SUM(Snowball_Data!E3:E11)/COUNTA(Snowball_Data!E3:E11)/12),0)</f>
        <v/>
      </c>
      <c r="G11" s="8">
        <f>MAX(0,E11-F11)</f>
        <v/>
      </c>
      <c r="H11" s="18">
        <f>MAX(0,B11-G11)</f>
        <v/>
      </c>
      <c r="I11" s="3" t="inlineStr">
        <is>
          <t>George – NatWest</t>
        </is>
      </c>
      <c r="J11" s="3" t="inlineStr">
        <is>
          <t>Oliver – Halifax</t>
        </is>
      </c>
    </row>
    <row r="12">
      <c r="A12" s="19" t="inlineStr">
        <is>
          <t>Oct 2026</t>
        </is>
      </c>
      <c r="B12" s="20">
        <f>H11</f>
        <v/>
      </c>
      <c r="C12" s="21">
        <f>SUM(Snowball_Data!F3:F11)</f>
        <v/>
      </c>
      <c r="D12" s="4" t="n">
        <v>435</v>
      </c>
      <c r="E12" s="6">
        <f>C12+D12</f>
        <v/>
      </c>
      <c r="F12" s="22">
        <f>IFERROR(B12*(SUM(Snowball_Data!E3:E11)/COUNTA(Snowball_Data!E3:E11)/12),0)</f>
        <v/>
      </c>
      <c r="G12" s="21">
        <f>MAX(0,E12-F12)</f>
        <v/>
      </c>
      <c r="H12" s="23">
        <f>MAX(0,B12-G12)</f>
        <v/>
      </c>
      <c r="I12" s="11" t="inlineStr">
        <is>
          <t>George – NatWest</t>
        </is>
      </c>
      <c r="J12" s="11" t="inlineStr">
        <is>
          <t>Oliver – Halifax</t>
        </is>
      </c>
    </row>
    <row r="13">
      <c r="A13" s="14" t="inlineStr">
        <is>
          <t>10-Month Summary</t>
        </is>
      </c>
      <c r="B13" s="15" t="n"/>
      <c r="C13" s="15" t="n"/>
      <c r="D13" s="15" t="n"/>
      <c r="E13" s="16">
        <f>SUM(E3:E12)</f>
        <v/>
      </c>
      <c r="F13" s="16">
        <f>SUM(F3:F12)</f>
        <v/>
      </c>
      <c r="G13" s="16">
        <f>SUM(G3:G12)</f>
        <v/>
      </c>
      <c r="H13" s="16">
        <f>H12</f>
        <v/>
      </c>
      <c r="I13" s="15" t="n"/>
      <c r="J13" s="15" t="n"/>
    </row>
  </sheetData>
  <mergeCells count="1"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4" customWidth="1" min="3" max="3"/>
    <col width="2" customWidth="1" min="4" max="4"/>
    <col width="18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 ht="34" customHeight="1">
      <c r="A1" s="24" t="inlineStr">
        <is>
          <t>Debt Snowball Planner — Dashboard</t>
        </is>
      </c>
    </row>
    <row r="2"/>
    <row r="3">
      <c r="A3" s="25" t="inlineStr">
        <is>
          <t>Key Metrics</t>
        </is>
      </c>
      <c r="B3" s="35" t="n"/>
      <c r="C3" s="36" t="n"/>
      <c r="E3" s="26" t="inlineStr">
        <is>
          <t>Current Balance by Debt</t>
        </is>
      </c>
      <c r="F3" s="35" t="n"/>
      <c r="G3" s="35" t="n"/>
      <c r="H3" s="35" t="n"/>
      <c r="I3" s="35" t="n"/>
      <c r="J3" s="35" t="n"/>
      <c r="K3" s="35" t="n"/>
      <c r="L3" s="36" t="n"/>
    </row>
    <row r="4">
      <c r="A4" s="27" t="inlineStr">
        <is>
          <t>Total Opening Debt</t>
        </is>
      </c>
      <c r="B4" s="28">
        <f>SUM(Snowball_Data!D3:D11)</f>
        <v/>
      </c>
      <c r="C4" s="29" t="n"/>
    </row>
    <row r="5">
      <c r="A5" s="27" t="inlineStr">
        <is>
          <t>Total Minimum Payments/Month</t>
        </is>
      </c>
      <c r="B5" s="28">
        <f>SUM(Snowball_Data!F3:F11)</f>
        <v/>
      </c>
      <c r="C5" s="29" t="n"/>
    </row>
    <row r="6">
      <c r="A6" s="27" t="inlineStr">
        <is>
          <t>Total Extra Payments/Month</t>
        </is>
      </c>
      <c r="B6" s="28">
        <f>SUM(Snowball_Data!G3:G11)</f>
        <v/>
      </c>
      <c r="C6" s="29" t="n"/>
    </row>
    <row r="7">
      <c r="A7" s="27" t="inlineStr">
        <is>
          <t>Total Interest This Month</t>
        </is>
      </c>
      <c r="B7" s="28">
        <f>SUM(Snowball_Data!I3:I11)</f>
        <v/>
      </c>
      <c r="C7" s="29" t="n"/>
    </row>
    <row r="8">
      <c r="A8" s="27" t="inlineStr">
        <is>
          <t>Total Closing Balance</t>
        </is>
      </c>
      <c r="B8" s="28">
        <f>SUM(Snowball_Data!K3:K11)</f>
        <v/>
      </c>
      <c r="C8" s="29" t="n"/>
    </row>
    <row r="9">
      <c r="A9" s="27" t="inlineStr">
        <is>
          <t>Debts Paid Off</t>
        </is>
      </c>
      <c r="B9" s="30">
        <f>COUNTIF(Snowball_Data!M3:M11,"Paid off")</f>
        <v/>
      </c>
      <c r="C9" s="29" t="n"/>
    </row>
    <row r="10">
      <c r="A10" s="27" t="inlineStr">
        <is>
          <t>Active Debts</t>
        </is>
      </c>
      <c r="B10" s="30">
        <f>COUNTIF(Snowball_Data!M3:M11,"Active")</f>
        <v/>
      </c>
      <c r="C10" s="29" t="n"/>
    </row>
    <row r="11">
      <c r="A11" s="27" t="inlineStr">
        <is>
          <t>Average APR</t>
        </is>
      </c>
      <c r="B11" s="31">
        <f>IFERROR(AVERAGE(Snowball_Data!E3:E11),0)</f>
        <v/>
      </c>
      <c r="C11" s="29" t="n"/>
    </row>
    <row r="12">
      <c r="A12" s="27" t="inlineStr">
        <is>
          <t>Overall Status</t>
        </is>
      </c>
      <c r="B12" s="32">
        <f>IF(COUNTIF(Snowball_Data!M3:M11,"Active")=0,"Debt Free!","In Progress")</f>
        <v/>
      </c>
      <c r="C12" s="29" t="n"/>
    </row>
    <row r="13">
      <c r="A13" s="27" t="inlineStr">
        <is>
          <t>Smallest Debt (Name)</t>
        </is>
      </c>
      <c r="B13" s="32">
        <f>IFERROR(INDEX(Snowball_Data!A3:A11,MATCH(MIN(Snowball_Data!D3:D11),Snowball_Data!D3:D11,0)),"N/A")</f>
        <v/>
      </c>
      <c r="C13" s="29" t="n"/>
    </row>
    <row r="14">
      <c r="A14" s="27" t="inlineStr">
        <is>
          <t>Smallest Debt Balance</t>
        </is>
      </c>
      <c r="B14" s="28">
        <f>IFERROR(MIN(Snowball_Data!D3:D11),0)</f>
        <v/>
      </c>
      <c r="C14" s="29" t="n"/>
    </row>
    <row r="15">
      <c r="A15" s="27" t="inlineStr">
        <is>
          <t>Total Principal Paid</t>
        </is>
      </c>
      <c r="B15" s="28">
        <f>SUM(Snowball_Data!J3:J11)</f>
        <v/>
      </c>
      <c r="C15" s="29" t="n"/>
    </row>
    <row r="16"/>
    <row r="17"/>
    <row r="18"/>
    <row r="19"/>
    <row r="20"/>
    <row r="21"/>
    <row r="22">
      <c r="E22" s="26" t="inlineStr">
        <is>
          <t>Monthly Ending Balance Trend</t>
        </is>
      </c>
      <c r="F22" s="35" t="n"/>
      <c r="G22" s="35" t="n"/>
      <c r="H22" s="35" t="n"/>
      <c r="I22" s="35" t="n"/>
      <c r="J22" s="35" t="n"/>
      <c r="K22" s="35" t="n"/>
      <c r="L22" s="36" t="n"/>
    </row>
  </sheetData>
  <mergeCells count="4">
    <mergeCell ref="A1:L1"/>
    <mergeCell ref="A3:C3"/>
    <mergeCell ref="E3:L3"/>
    <mergeCell ref="E22:L2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selection activeCell="A1" sqref="A1"/>
    </sheetView>
  </sheetViews>
  <sheetFormatPr baseColWidth="8" defaultRowHeight="15"/>
  <cols>
    <col width="26" customWidth="1" min="1" max="1"/>
    <col width="4" customWidth="1" min="2" max="2"/>
    <col width="60" customWidth="1" min="3" max="3"/>
    <col width="4" customWidth="1" min="4" max="4"/>
    <col width="4" customWidth="1" min="5" max="5"/>
    <col width="4" customWidth="1" min="6" max="6"/>
    <col width="4" customWidth="1" min="7" max="7"/>
  </cols>
  <sheetData>
    <row r="1" ht="34" customHeight="1">
      <c r="A1" s="24" t="inlineStr">
        <is>
          <t>Debt Snowball Planner — User Guide</t>
        </is>
      </c>
    </row>
    <row r="2"/>
    <row r="3" ht="22" customHeight="1">
      <c r="A3" s="25" t="inlineStr">
        <is>
          <t>What is the Debt Snowball Method?</t>
        </is>
      </c>
      <c r="B3" s="35" t="n"/>
      <c r="C3" s="35" t="n"/>
      <c r="D3" s="35" t="n"/>
      <c r="E3" s="35" t="n"/>
      <c r="F3" s="35" t="n"/>
      <c r="G3" s="36" t="n"/>
    </row>
    <row r="4">
      <c r="A4" s="27" t="inlineStr">
        <is>
          <t>Overview</t>
        </is>
      </c>
      <c r="B4" s="36" t="n"/>
      <c r="C4" s="33" t="inlineStr">
        <is>
          <t>The debt snowball method involves paying off debts from smallest to largest balance, regardless of interest rate. Each time a debt is cleared, its minimum payment is rolled into the next smallest debt — creating a growing 'snowball' of payments.</t>
        </is>
      </c>
      <c r="D4" s="35" t="n"/>
      <c r="E4" s="35" t="n"/>
      <c r="F4" s="35" t="n"/>
      <c r="G4" s="36" t="n"/>
    </row>
    <row r="5">
      <c r="A5" s="34" t="inlineStr">
        <is>
          <t>Why use it?</t>
        </is>
      </c>
      <c r="B5" s="36" t="n"/>
      <c r="C5" s="3" t="inlineStr">
        <is>
          <t>The psychological wins of clearing smaller debts first help maintain motivation. Many UK households find this more sustainable than the avalanche (highest APR first) method.</t>
        </is>
      </c>
      <c r="D5" s="35" t="n"/>
      <c r="E5" s="35" t="n"/>
      <c r="F5" s="35" t="n"/>
      <c r="G5" s="36" t="n"/>
    </row>
    <row r="6"/>
    <row r="7" ht="22" customHeight="1">
      <c r="A7" s="25" t="inlineStr">
        <is>
          <t>Sheet: Snowball_Data — How to Use</t>
        </is>
      </c>
      <c r="B7" s="35" t="n"/>
      <c r="C7" s="35" t="n"/>
      <c r="D7" s="35" t="n"/>
      <c r="E7" s="35" t="n"/>
      <c r="F7" s="35" t="n"/>
      <c r="G7" s="36" t="n"/>
    </row>
    <row r="8">
      <c r="A8" s="27" t="inlineStr">
        <is>
          <t>Columns A–C</t>
        </is>
      </c>
      <c r="B8" s="36" t="n"/>
      <c r="C8" s="33" t="inlineStr">
        <is>
          <t>Enter the debt name, creditor name, and type (e.g. Credit Card, Overdraft, Personal Loan, Catalogue).</t>
        </is>
      </c>
      <c r="D8" s="35" t="n"/>
      <c r="E8" s="35" t="n"/>
      <c r="F8" s="35" t="n"/>
      <c r="G8" s="36" t="n"/>
    </row>
    <row r="9">
      <c r="A9" s="34" t="inlineStr">
        <is>
          <t>Column D (Yellow)</t>
        </is>
      </c>
      <c r="B9" s="36" t="n"/>
      <c r="C9" s="3" t="inlineStr">
        <is>
          <t>Enter the opening/current balance in £ (pounds sterling). This is an input cell.</t>
        </is>
      </c>
      <c r="D9" s="35" t="n"/>
      <c r="E9" s="35" t="n"/>
      <c r="F9" s="35" t="n"/>
      <c r="G9" s="36" t="n"/>
    </row>
    <row r="10">
      <c r="A10" s="27" t="inlineStr">
        <is>
          <t>Column E (Yellow)</t>
        </is>
      </c>
      <c r="B10" s="36" t="n"/>
      <c r="C10" s="33" t="inlineStr">
        <is>
          <t>Enter the Annual Percentage Rate (APR) as a decimal, e.g. 24.9% = 0.249. UK lenders must display the APR under the Consumer Credit Act 1974.</t>
        </is>
      </c>
      <c r="D10" s="35" t="n"/>
      <c r="E10" s="35" t="n"/>
      <c r="F10" s="35" t="n"/>
      <c r="G10" s="36" t="n"/>
    </row>
    <row r="11">
      <c r="A11" s="34" t="inlineStr">
        <is>
          <t>Column F (Yellow)</t>
        </is>
      </c>
      <c r="B11" s="36" t="n"/>
      <c r="C11" s="3" t="inlineStr">
        <is>
          <t>Enter the contractual minimum payment per month in £.</t>
        </is>
      </c>
      <c r="D11" s="35" t="n"/>
      <c r="E11" s="35" t="n"/>
      <c r="F11" s="35" t="n"/>
      <c r="G11" s="36" t="n"/>
    </row>
    <row r="12">
      <c r="A12" s="27" t="inlineStr">
        <is>
          <t>Column G (Yellow)</t>
        </is>
      </c>
      <c r="B12" s="36" t="n"/>
      <c r="C12" s="33" t="inlineStr">
        <is>
          <t>Enter any extra amount you can put towards this debt each month. The snowball payment goes to the lowest-balance debt first.</t>
        </is>
      </c>
      <c r="D12" s="35" t="n"/>
      <c r="E12" s="35" t="n"/>
      <c r="F12" s="35" t="n"/>
      <c r="G12" s="36" t="n"/>
    </row>
    <row r="13">
      <c r="A13" s="34" t="inlineStr">
        <is>
          <t>Columns H–K</t>
        </is>
      </c>
      <c r="B13" s="36" t="n"/>
      <c r="C13" s="3" t="inlineStr">
        <is>
          <t>Calculated automatically: Total Payment, Interest This Month, Principal Paid, and Closing Balance.</t>
        </is>
      </c>
      <c r="D13" s="35" t="n"/>
      <c r="E13" s="35" t="n"/>
      <c r="F13" s="35" t="n"/>
      <c r="G13" s="36" t="n"/>
    </row>
    <row r="14">
      <c r="A14" s="27" t="inlineStr">
        <is>
          <t>Column L</t>
        </is>
      </c>
      <c r="B14" s="36" t="n"/>
      <c r="C14" s="33" t="inlineStr">
        <is>
          <t>Priority Rank — rank 1 = smallest balance = attack first under the snowball method.</t>
        </is>
      </c>
      <c r="D14" s="35" t="n"/>
      <c r="E14" s="35" t="n"/>
      <c r="F14" s="35" t="n"/>
      <c r="G14" s="36" t="n"/>
    </row>
    <row r="15">
      <c r="A15" s="34" t="inlineStr">
        <is>
          <t>Column M</t>
        </is>
      </c>
      <c r="B15" s="36" t="n"/>
      <c r="C15" s="3" t="inlineStr">
        <is>
          <t>Status shows 'Active' or 'Paid off' automatically based on the closing balance.</t>
        </is>
      </c>
      <c r="D15" s="35" t="n"/>
      <c r="E15" s="35" t="n"/>
      <c r="F15" s="35" t="n"/>
      <c r="G15" s="36" t="n"/>
    </row>
    <row r="16"/>
    <row r="17" ht="22" customHeight="1">
      <c r="A17" s="25" t="inlineStr">
        <is>
          <t>Sheet: Snowball_Plan — Monthly Tracker</t>
        </is>
      </c>
      <c r="B17" s="35" t="n"/>
      <c r="C17" s="35" t="n"/>
      <c r="D17" s="35" t="n"/>
      <c r="E17" s="35" t="n"/>
      <c r="F17" s="35" t="n"/>
      <c r="G17" s="36" t="n"/>
    </row>
    <row r="18">
      <c r="A18" s="27" t="inlineStr">
        <is>
          <t>Column D (Yellow)</t>
        </is>
      </c>
      <c r="B18" s="36" t="n"/>
      <c r="C18" s="33" t="inlineStr">
        <is>
          <t>Adjust the Extra Snowball Payment each month. Once a debt is cleared, add its former minimum payment to this figure.</t>
        </is>
      </c>
      <c r="D18" s="35" t="n"/>
      <c r="E18" s="35" t="n"/>
      <c r="F18" s="35" t="n"/>
      <c r="G18" s="36" t="n"/>
    </row>
    <row r="19">
      <c r="A19" s="34" t="inlineStr">
        <is>
          <t>Columns B, H</t>
        </is>
      </c>
      <c r="B19" s="36" t="n"/>
      <c r="C19" s="3" t="inlineStr">
        <is>
          <t>Starting and Ending Balance chain automatically month-on-month to show your progress.</t>
        </is>
      </c>
      <c r="D19" s="35" t="n"/>
      <c r="E19" s="35" t="n"/>
      <c r="F19" s="35" t="n"/>
      <c r="G19" s="36" t="n"/>
    </row>
    <row r="20">
      <c r="A20" s="27" t="inlineStr">
        <is>
          <t>Columns I–J</t>
        </is>
      </c>
      <c r="B20" s="36" t="n"/>
      <c r="C20" s="33" t="inlineStr">
        <is>
          <t>Shows which debt to focus on and what comes next. Update these labels as debts are cleared.</t>
        </is>
      </c>
      <c r="D20" s="35" t="n"/>
      <c r="E20" s="35" t="n"/>
      <c r="F20" s="35" t="n"/>
      <c r="G20" s="36" t="n"/>
    </row>
    <row r="21"/>
    <row r="22" ht="22" customHeight="1">
      <c r="A22" s="25" t="inlineStr">
        <is>
          <t>Sheet: Dashboard — Summary View</t>
        </is>
      </c>
      <c r="B22" s="35" t="n"/>
      <c r="C22" s="35" t="n"/>
      <c r="D22" s="35" t="n"/>
      <c r="E22" s="35" t="n"/>
      <c r="F22" s="35" t="n"/>
      <c r="G22" s="36" t="n"/>
    </row>
    <row r="23">
      <c r="A23" s="27" t="inlineStr">
        <is>
          <t>KPI Panel</t>
        </is>
      </c>
      <c r="B23" s="36" t="n"/>
      <c r="C23" s="33" t="inlineStr">
        <is>
          <t>Shows totals for opening debt, payments, interest, and remaining balance — all calculated live from Snowball_Data.</t>
        </is>
      </c>
      <c r="D23" s="35" t="n"/>
      <c r="E23" s="35" t="n"/>
      <c r="F23" s="35" t="n"/>
      <c r="G23" s="36" t="n"/>
    </row>
    <row r="24">
      <c r="A24" s="34" t="inlineStr">
        <is>
          <t>Bar Chart</t>
        </is>
      </c>
      <c r="B24" s="36" t="n"/>
      <c r="C24" s="3" t="inlineStr">
        <is>
          <t>Displays current opening balance for each debt so you can visualise the snowball order at a glance.</t>
        </is>
      </c>
      <c r="D24" s="35" t="n"/>
      <c r="E24" s="35" t="n"/>
      <c r="F24" s="35" t="n"/>
      <c r="G24" s="36" t="n"/>
    </row>
    <row r="25">
      <c r="A25" s="27" t="inlineStr">
        <is>
          <t>Line Chart</t>
        </is>
      </c>
      <c r="B25" s="36" t="n"/>
      <c r="C25" s="33" t="inlineStr">
        <is>
          <t>Projects the total ending balance month by month across the plan period.</t>
        </is>
      </c>
      <c r="D25" s="35" t="n"/>
      <c r="E25" s="35" t="n"/>
      <c r="F25" s="35" t="n"/>
      <c r="G25" s="36" t="n"/>
    </row>
    <row r="26"/>
    <row r="27" ht="22" customHeight="1">
      <c r="A27" s="25" t="inlineStr">
        <is>
          <t>UK Currency, APR &amp; Regulatory Notes</t>
        </is>
      </c>
      <c r="B27" s="35" t="n"/>
      <c r="C27" s="35" t="n"/>
      <c r="D27" s="35" t="n"/>
      <c r="E27" s="35" t="n"/>
      <c r="F27" s="35" t="n"/>
      <c r="G27" s="36" t="n"/>
    </row>
    <row r="28">
      <c r="A28" s="27" t="inlineStr">
        <is>
          <t>Currency</t>
        </is>
      </c>
      <c r="B28" s="36" t="n"/>
      <c r="C28" s="33" t="inlineStr">
        <is>
          <t>All values are in British Pounds Sterling (£, GBP). Formatted as £#,##0.00 (comma = thousands separator, full stop = decimal).</t>
        </is>
      </c>
      <c r="D28" s="35" t="n"/>
      <c r="E28" s="35" t="n"/>
      <c r="F28" s="35" t="n"/>
      <c r="G28" s="36" t="n"/>
    </row>
    <row r="29">
      <c r="A29" s="34" t="inlineStr">
        <is>
          <t>APR</t>
        </is>
      </c>
      <c r="B29" s="36" t="n"/>
      <c r="C29" s="3" t="inlineStr">
        <is>
          <t>APR (Annual Percentage Rate) is the standard UK cost-of-borrowing measure. Monthly interest = Balance × (APR ÷ 12). Regulated by the FCA.</t>
        </is>
      </c>
      <c r="D29" s="35" t="n"/>
      <c r="E29" s="35" t="n"/>
      <c r="F29" s="35" t="n"/>
      <c r="G29" s="36" t="n"/>
    </row>
    <row r="30">
      <c r="A30" s="27" t="inlineStr">
        <is>
          <t>Overpayments</t>
        </is>
      </c>
      <c r="B30" s="36" t="n"/>
      <c r="C30" s="33" t="inlineStr">
        <is>
          <t>On regulated UK credit agreements, you may reduce interest by making overpayments. Check your agreement for early repayment charges (ERCs).</t>
        </is>
      </c>
      <c r="D30" s="35" t="n"/>
      <c r="E30" s="35" t="n"/>
      <c r="F30" s="35" t="n"/>
      <c r="G30" s="36" t="n"/>
    </row>
    <row r="31">
      <c r="A31" s="34" t="inlineStr">
        <is>
          <t>Free Debt Advice</t>
        </is>
      </c>
      <c r="B31" s="36" t="n"/>
      <c r="C31" s="3" t="inlineStr">
        <is>
          <t>UK residents can get free, confidential debt advice from StepChange (0800 138 1111), National Debtline, or Citizens Advice.</t>
        </is>
      </c>
      <c r="D31" s="35" t="n"/>
      <c r="E31" s="35" t="n"/>
      <c r="F31" s="35" t="n"/>
      <c r="G31" s="36" t="n"/>
    </row>
    <row r="32"/>
    <row r="33" ht="22" customHeight="1">
      <c r="A33" s="25" t="inlineStr">
        <is>
          <t>Colour Legend</t>
        </is>
      </c>
      <c r="B33" s="35" t="n"/>
      <c r="C33" s="35" t="n"/>
      <c r="D33" s="35" t="n"/>
      <c r="E33" s="35" t="n"/>
      <c r="F33" s="35" t="n"/>
      <c r="G33" s="36" t="n"/>
    </row>
    <row r="34">
      <c r="A34" s="27" t="inlineStr">
        <is>
          <t>Pale Yellow cells</t>
        </is>
      </c>
      <c r="B34" s="36" t="n"/>
      <c r="C34" s="33" t="inlineStr">
        <is>
          <t>Input cells — enter your own data here.</t>
        </is>
      </c>
      <c r="D34" s="35" t="n"/>
      <c r="E34" s="35" t="n"/>
      <c r="F34" s="35" t="n"/>
      <c r="G34" s="36" t="n"/>
    </row>
    <row r="35">
      <c r="A35" s="34" t="inlineStr">
        <is>
          <t>White/Light Blue</t>
        </is>
      </c>
      <c r="B35" s="36" t="n"/>
      <c r="C35" s="3" t="inlineStr">
        <is>
          <t>Calculated output cells — do not edit directly.</t>
        </is>
      </c>
      <c r="D35" s="35" t="n"/>
      <c r="E35" s="35" t="n"/>
      <c r="F35" s="35" t="n"/>
      <c r="G35" s="36" t="n"/>
    </row>
    <row r="36">
      <c r="A36" s="27" t="inlineStr">
        <is>
          <t>Red text/values</t>
        </is>
      </c>
      <c r="B36" s="36" t="n"/>
      <c r="C36" s="33" t="inlineStr">
        <is>
          <t>Alert: interest charges or high balances needing attention.</t>
        </is>
      </c>
      <c r="D36" s="35" t="n"/>
      <c r="E36" s="35" t="n"/>
      <c r="F36" s="35" t="n"/>
      <c r="G36" s="36" t="n"/>
    </row>
    <row r="37">
      <c r="A37" s="34" t="inlineStr">
        <is>
          <t>Green text</t>
        </is>
      </c>
      <c r="B37" s="36" t="n"/>
      <c r="C37" s="3" t="inlineStr">
        <is>
          <t>Positive outcome: debt cleared or on track.</t>
        </is>
      </c>
      <c r="D37" s="35" t="n"/>
      <c r="E37" s="35" t="n"/>
      <c r="F37" s="35" t="n"/>
      <c r="G37" s="36" t="n"/>
    </row>
    <row r="38">
      <c r="A38" s="27" t="inlineStr">
        <is>
          <t>Dark Navy header</t>
        </is>
      </c>
      <c r="B38" s="36" t="n"/>
      <c r="C38" s="33" t="inlineStr">
        <is>
          <t>Column headers — not editable.</t>
        </is>
      </c>
      <c r="D38" s="35" t="n"/>
      <c r="E38" s="35" t="n"/>
      <c r="F38" s="35" t="n"/>
      <c r="G38" s="36" t="n"/>
    </row>
    <row r="39">
      <c r="A39" s="34" t="inlineStr">
        <is>
          <t>Teal sub-headers</t>
        </is>
      </c>
      <c r="B39" s="36" t="n"/>
      <c r="C39" s="3" t="inlineStr">
        <is>
          <t>Section totals and summary rows.</t>
        </is>
      </c>
      <c r="D39" s="35" t="n"/>
      <c r="E39" s="35" t="n"/>
      <c r="F39" s="35" t="n"/>
      <c r="G39" s="36" t="n"/>
    </row>
  </sheetData>
  <mergeCells count="59">
    <mergeCell ref="A1:G1"/>
    <mergeCell ref="A3:G3"/>
    <mergeCell ref="A4:B4"/>
    <mergeCell ref="C4:G4"/>
    <mergeCell ref="A5:B5"/>
    <mergeCell ref="C5:G5"/>
    <mergeCell ref="A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7:G17"/>
    <mergeCell ref="A18:B18"/>
    <mergeCell ref="C18:G18"/>
    <mergeCell ref="A19:B19"/>
    <mergeCell ref="C19:G19"/>
    <mergeCell ref="A20:B20"/>
    <mergeCell ref="C20:G20"/>
    <mergeCell ref="A22:G22"/>
    <mergeCell ref="A23:B23"/>
    <mergeCell ref="C23:G23"/>
    <mergeCell ref="A24:B24"/>
    <mergeCell ref="C24:G24"/>
    <mergeCell ref="A25:B25"/>
    <mergeCell ref="C25:G25"/>
    <mergeCell ref="A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3:G33"/>
    <mergeCell ref="A34:B34"/>
    <mergeCell ref="C34:G34"/>
    <mergeCell ref="A35:B35"/>
    <mergeCell ref="C35:G35"/>
    <mergeCell ref="A36:B36"/>
    <mergeCell ref="C36:G36"/>
    <mergeCell ref="A37:B37"/>
    <mergeCell ref="C37:G37"/>
    <mergeCell ref="A38:B38"/>
    <mergeCell ref="C38:G38"/>
    <mergeCell ref="A39:B39"/>
    <mergeCell ref="C39:G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2026-06-16T16:42:46Z</dcterms:created>
  <dcterms:modified xmlns:dcterms="http://purl.org/dc/terms/" xmlns:xsi="http://www.w3.org/2001/XMLSchema-instance" xsi:type="dcterms:W3CDTF">2026-06-16T16:42:46Z</dcterms:modified>
</cp:coreProperties>
</file>