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aims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List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0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b val="1"/>
      <color rgb="00FFFFFF"/>
      <sz val="11"/>
    </font>
    <font>
      <name val="Calibri"/>
      <color rgb="001E293B"/>
      <sz val="10"/>
    </font>
    <font>
      <name val="Calibri"/>
      <b val="1"/>
      <color rgb="00FFFFFF"/>
      <sz val="10"/>
    </font>
    <font>
      <name val="Calibri"/>
      <b val="1"/>
      <color rgb="00FFFFFF"/>
      <sz val="15"/>
    </font>
    <font>
      <name val="Calibri"/>
      <b val="1"/>
      <color rgb="00FFFFFF"/>
      <sz val="9"/>
    </font>
    <font>
      <name val="Calibri"/>
      <b val="1"/>
      <color rgb="001E293B"/>
      <sz val="10"/>
    </font>
    <font>
      <name val="Calibri"/>
      <b val="1"/>
      <color rgb="00FFFFFF"/>
      <sz val="13"/>
    </font>
    <font>
      <name val="Calibri"/>
      <b val="1"/>
      <color rgb="00FFFFFF"/>
      <sz val="14"/>
    </font>
  </fonts>
  <fills count="14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0F766E"/>
      </patternFill>
    </fill>
    <fill>
      <patternFill patternType="solid">
        <fgColor rgb="001E40AF"/>
      </patternFill>
    </fill>
    <fill>
      <patternFill patternType="solid">
        <fgColor rgb="0016A34A"/>
      </patternFill>
    </fill>
    <fill>
      <patternFill patternType="solid">
        <fgColor rgb="00D97706"/>
      </patternFill>
    </fill>
    <fill>
      <patternFill patternType="solid">
        <fgColor rgb="00DC2626"/>
      </patternFill>
    </fill>
    <fill>
      <patternFill patternType="solid">
        <fgColor rgb="007C3AED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vertical="top" wrapText="1"/>
    </xf>
    <xf numFmtId="164" fontId="3" fillId="5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164" fontId="3" fillId="6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center" vertical="center"/>
    </xf>
    <xf numFmtId="0" fontId="0" fillId="3" borderId="1" pivotButton="0" quotePrefix="0" xfId="0"/>
    <xf numFmtId="0" fontId="4" fillId="3" borderId="1" applyAlignment="1" pivotButton="0" quotePrefix="0" xfId="0">
      <alignment horizontal="right" vertical="center"/>
    </xf>
    <xf numFmtId="164" fontId="4" fillId="3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 wrapText="1"/>
    </xf>
    <xf numFmtId="0" fontId="6" fillId="8" borderId="1" applyAlignment="1" pivotButton="0" quotePrefix="0" xfId="0">
      <alignment horizontal="center" vertical="center" wrapText="1"/>
    </xf>
    <xf numFmtId="1" fontId="1" fillId="6" borderId="1" applyAlignment="1" pivotButton="0" quotePrefix="0" xfId="0">
      <alignment horizontal="center" vertical="center"/>
    </xf>
    <xf numFmtId="164" fontId="1" fillId="6" borderId="1" applyAlignment="1" pivotButton="0" quotePrefix="0" xfId="0">
      <alignment horizontal="center" vertical="center"/>
    </xf>
    <xf numFmtId="0" fontId="6" fillId="9" borderId="1" applyAlignment="1" pivotButton="0" quotePrefix="0" xfId="0">
      <alignment horizontal="center" vertical="center" wrapText="1"/>
    </xf>
    <xf numFmtId="0" fontId="6" fillId="10" borderId="1" applyAlignment="1" pivotButton="0" quotePrefix="0" xfId="0">
      <alignment horizontal="center" vertical="center" wrapText="1"/>
    </xf>
    <xf numFmtId="0" fontId="6" fillId="11" borderId="1" applyAlignment="1" pivotButton="0" quotePrefix="0" xfId="0">
      <alignment horizontal="center" vertical="center" wrapText="1"/>
    </xf>
    <xf numFmtId="0" fontId="6" fillId="12" borderId="1" applyAlignment="1" pivotButton="0" quotePrefix="0" xfId="0">
      <alignment horizontal="center" vertical="center" wrapText="1"/>
    </xf>
    <xf numFmtId="0" fontId="2" fillId="1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3" fillId="6" borderId="1" pivotButton="0" quotePrefix="0" xfId="0"/>
    <xf numFmtId="0" fontId="7" fillId="6" borderId="1" pivotButton="0" quotePrefix="0" xfId="0"/>
    <xf numFmtId="164" fontId="3" fillId="6" borderId="1" pivotButton="0" quotePrefix="0" xfId="0"/>
    <xf numFmtId="0" fontId="3" fillId="4" borderId="1" pivotButton="0" quotePrefix="0" xfId="0"/>
    <xf numFmtId="164" fontId="3" fillId="4" borderId="1" pivotButton="0" quotePrefix="0" xfId="0"/>
    <xf numFmtId="0" fontId="8" fillId="3" borderId="1" applyAlignment="1" pivotButton="0" quotePrefix="0" xfId="0">
      <alignment horizontal="center" vertical="center"/>
    </xf>
    <xf numFmtId="0" fontId="4" fillId="13" borderId="1" applyAlignment="1" pivotButton="0" quotePrefix="0" xfId="0">
      <alignment horizontal="center" vertical="center"/>
    </xf>
    <xf numFmtId="0" fontId="9" fillId="3" borderId="1" applyAlignment="1" pivotButton="0" quotePrefix="0" xfId="0">
      <alignment horizontal="center" vertical="center"/>
    </xf>
    <xf numFmtId="0" fontId="4" fillId="13" borderId="1" applyAlignment="1" pivotButton="0" quotePrefix="0" xfId="0">
      <alignment horizontal="left" vertical="center"/>
    </xf>
    <xf numFmtId="0" fontId="0" fillId="13" borderId="1" pivotButton="0" quotePrefix="0" xfId="0"/>
    <xf numFmtId="0" fontId="7" fillId="6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top" wrapText="1"/>
    </xf>
    <xf numFmtId="0" fontId="0" fillId="4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92400E"/>
        <sz val="10"/>
      </font>
      <fill>
        <patternFill patternType="solid">
          <fgColor rgb="00FEF9C3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Claims by Approval Status</a:t>
            </a:r>
          </a:p>
        </rich>
      </tx>
    </title>
    <plotArea>
      <pieChart>
        <varyColors val="1"/>
        <ser>
          <idx val="0"/>
          <order val="0"/>
          <tx>
            <strRef>
              <f>'Summary'!C25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'Summary'!$B$26:$B$28</f>
            </numRef>
          </cat>
          <val>
            <numRef>
              <f>'Summary'!$C$26:$C$28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Gross Claims by Expense Type (£)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'Summary'!F25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'Summary'!$E$26:$E$33</f>
            </numRef>
          </cat>
          <val>
            <numRef>
              <f>'Summary'!$F$26:$F$33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Expense Type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35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35</row>
      <rowOff>0</rowOff>
    </from>
    <ext cx="792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3" customWidth="1" min="2" max="2"/>
    <col width="18" customWidth="1" min="3" max="3"/>
    <col width="14" customWidth="1" min="4" max="4"/>
    <col width="16" customWidth="1" min="5" max="5"/>
    <col width="13" customWidth="1" min="6" max="6"/>
    <col width="18" customWidth="1" min="7" max="7"/>
    <col width="18" customWidth="1" min="8" max="8"/>
    <col width="28" customWidth="1" min="9" max="9"/>
    <col width="13" customWidth="1" min="10" max="10"/>
    <col width="14" customWidth="1" min="11" max="11"/>
    <col width="14" customWidth="1" min="12" max="12"/>
    <col width="14" customWidth="1" min="13" max="13"/>
    <col width="28" customWidth="1" min="14" max="14"/>
    <col width="15" customWidth="1" min="15" max="15"/>
    <col width="15" customWidth="1" min="16" max="16"/>
    <col width="16" customWidth="1" min="17" max="17"/>
    <col width="13" customWidth="1" min="18" max="18"/>
    <col width="22" customWidth="1" min="19" max="19"/>
  </cols>
  <sheetData>
    <row r="1" ht="30" customHeight="1">
      <c r="A1" s="1" t="inlineStr">
        <is>
          <t>UK Expenses Claim Form — 2026</t>
        </is>
      </c>
      <c r="B1" s="39" t="n"/>
      <c r="C1" s="39" t="n"/>
      <c r="D1" s="39" t="n"/>
      <c r="E1" s="39" t="n"/>
      <c r="F1" s="39" t="n"/>
      <c r="G1" s="39" t="n"/>
      <c r="H1" s="39" t="n"/>
      <c r="I1" s="39" t="n"/>
      <c r="J1" s="39" t="n"/>
      <c r="K1" s="39" t="n"/>
      <c r="L1" s="39" t="n"/>
      <c r="M1" s="39" t="n"/>
      <c r="N1" s="39" t="n"/>
      <c r="O1" s="39" t="n"/>
      <c r="P1" s="39" t="n"/>
      <c r="Q1" s="39" t="n"/>
      <c r="R1" s="39" t="n"/>
      <c r="S1" s="40" t="n"/>
    </row>
    <row r="2" ht="32" customHeight="1">
      <c r="A2" s="2" t="inlineStr">
        <is>
          <t>Claim ID</t>
        </is>
      </c>
      <c r="B2" s="2" t="inlineStr">
        <is>
          <t>Claim Date</t>
        </is>
      </c>
      <c r="C2" s="2" t="inlineStr">
        <is>
          <t>Employee Name</t>
        </is>
      </c>
      <c r="D2" s="2" t="inlineStr">
        <is>
          <t>Department</t>
        </is>
      </c>
      <c r="E2" s="2" t="inlineStr">
        <is>
          <t>Office Location</t>
        </is>
      </c>
      <c r="F2" s="2" t="inlineStr">
        <is>
          <t>Expense Date</t>
        </is>
      </c>
      <c r="G2" s="2" t="inlineStr">
        <is>
          <t>Expense Type</t>
        </is>
      </c>
      <c r="H2" s="2" t="inlineStr">
        <is>
          <t>Supplier</t>
        </is>
      </c>
      <c r="I2" s="2" t="inlineStr">
        <is>
          <t>Description</t>
        </is>
      </c>
      <c r="J2" s="2" t="inlineStr">
        <is>
          <t>VAT Inclusive?</t>
        </is>
      </c>
      <c r="K2" s="2" t="inlineStr">
        <is>
          <t>Net Amount (£)</t>
        </is>
      </c>
      <c r="L2" s="2" t="inlineStr">
        <is>
          <t>VAT Amount (£)</t>
        </is>
      </c>
      <c r="M2" s="2" t="inlineStr">
        <is>
          <t>Gross Amount (£)</t>
        </is>
      </c>
      <c r="N2" s="2" t="inlineStr">
        <is>
          <t>Business Purpose</t>
        </is>
      </c>
      <c r="O2" s="2" t="inlineStr">
        <is>
          <t>Receipt Attached?</t>
        </is>
      </c>
      <c r="P2" s="2" t="inlineStr">
        <is>
          <t>Approval Status</t>
        </is>
      </c>
      <c r="Q2" s="2" t="inlineStr">
        <is>
          <t>Approver</t>
        </is>
      </c>
      <c r="R2" s="2" t="inlineStr">
        <is>
          <t>Reimbursable?</t>
        </is>
      </c>
      <c r="S2" s="2" t="inlineStr">
        <is>
          <t>Notes</t>
        </is>
      </c>
    </row>
    <row r="3" ht="20" customHeight="1">
      <c r="A3" s="3" t="inlineStr">
        <is>
          <t>EXP-001</t>
        </is>
      </c>
      <c r="B3" s="4" t="inlineStr">
        <is>
          <t>14/04/2026</t>
        </is>
      </c>
      <c r="C3" s="4" t="inlineStr">
        <is>
          <t>Oliver Smith</t>
        </is>
      </c>
      <c r="D3" s="4" t="inlineStr">
        <is>
          <t>Finance</t>
        </is>
      </c>
      <c r="E3" s="4" t="inlineStr">
        <is>
          <t>London</t>
        </is>
      </c>
      <c r="F3" s="4" t="inlineStr">
        <is>
          <t>08/04/2026</t>
        </is>
      </c>
      <c r="G3" s="4" t="inlineStr">
        <is>
          <t>Travel</t>
        </is>
      </c>
      <c r="H3" s="4" t="inlineStr">
        <is>
          <t>Virgin Trains</t>
        </is>
      </c>
      <c r="I3" s="5" t="inlineStr">
        <is>
          <t>Return train to Manchester</t>
        </is>
      </c>
      <c r="J3" s="4" t="inlineStr">
        <is>
          <t>Yes</t>
        </is>
      </c>
      <c r="K3" s="6" t="n">
        <v>142.5</v>
      </c>
      <c r="L3" s="7">
        <f>IF(J3="Yes",K3*0.2,0)</f>
        <v/>
      </c>
      <c r="M3" s="7">
        <f>IFERROR(K3+L3,0)</f>
        <v/>
      </c>
      <c r="N3" s="5" t="inlineStr">
        <is>
          <t>Client meeting</t>
        </is>
      </c>
      <c r="O3" s="4" t="inlineStr">
        <is>
          <t>Yes</t>
        </is>
      </c>
      <c r="P3" s="4" t="inlineStr">
        <is>
          <t>Approved</t>
        </is>
      </c>
      <c r="Q3" s="4" t="inlineStr">
        <is>
          <t>Sarah Patel</t>
        </is>
      </c>
      <c r="R3" s="8">
        <f>IF(AND(O3="Yes",P3="Approved"),"Yes","No")</f>
        <v/>
      </c>
      <c r="S3" s="5" t="inlineStr">
        <is>
          <t>First class approved</t>
        </is>
      </c>
    </row>
    <row r="4" ht="20" customHeight="1">
      <c r="A4" s="9" t="inlineStr">
        <is>
          <t>EXP-002</t>
        </is>
      </c>
      <c r="B4" s="4" t="inlineStr">
        <is>
          <t>14/04/2026</t>
        </is>
      </c>
      <c r="C4" s="4" t="inlineStr">
        <is>
          <t>Amelia Jones</t>
        </is>
      </c>
      <c r="D4" s="4" t="inlineStr">
        <is>
          <t>Sales</t>
        </is>
      </c>
      <c r="E4" s="4" t="inlineStr">
        <is>
          <t>Manchester</t>
        </is>
      </c>
      <c r="F4" s="4" t="inlineStr">
        <is>
          <t>12/04/2026</t>
        </is>
      </c>
      <c r="G4" s="4" t="inlineStr">
        <is>
          <t>Client Entertainment</t>
        </is>
      </c>
      <c r="H4" s="4" t="inlineStr">
        <is>
          <t>The Ivy</t>
        </is>
      </c>
      <c r="I4" s="5" t="inlineStr">
        <is>
          <t>Client lunch — 3 guests</t>
        </is>
      </c>
      <c r="J4" s="4" t="inlineStr">
        <is>
          <t>Yes</t>
        </is>
      </c>
      <c r="K4" s="6" t="n">
        <v>86.40000000000001</v>
      </c>
      <c r="L4" s="10">
        <f>IF(J4="Yes",K4*0.2,0)</f>
        <v/>
      </c>
      <c r="M4" s="10">
        <f>IFERROR(K4+L4,0)</f>
        <v/>
      </c>
      <c r="N4" s="5" t="inlineStr">
        <is>
          <t>New business development</t>
        </is>
      </c>
      <c r="O4" s="4" t="inlineStr">
        <is>
          <t>Yes</t>
        </is>
      </c>
      <c r="P4" s="4" t="inlineStr">
        <is>
          <t>Approved</t>
        </is>
      </c>
      <c r="Q4" s="4" t="inlineStr">
        <is>
          <t>Mark Hughes</t>
        </is>
      </c>
      <c r="R4" s="11">
        <f>IF(AND(O4="Yes",P4="Approved"),"Yes","No")</f>
        <v/>
      </c>
      <c r="S4" s="5" t="inlineStr"/>
    </row>
    <row r="5" ht="20" customHeight="1">
      <c r="A5" s="3" t="inlineStr">
        <is>
          <t>EXP-003</t>
        </is>
      </c>
      <c r="B5" s="4" t="inlineStr">
        <is>
          <t>20/04/2026</t>
        </is>
      </c>
      <c r="C5" s="4" t="inlineStr">
        <is>
          <t>Harry Brown</t>
        </is>
      </c>
      <c r="D5" s="4" t="inlineStr">
        <is>
          <t>Operations</t>
        </is>
      </c>
      <c r="E5" s="4" t="inlineStr">
        <is>
          <t>Birmingham</t>
        </is>
      </c>
      <c r="F5" s="4" t="inlineStr">
        <is>
          <t>18/04/2026</t>
        </is>
      </c>
      <c r="G5" s="4" t="inlineStr">
        <is>
          <t>Parking</t>
        </is>
      </c>
      <c r="H5" s="4" t="inlineStr">
        <is>
          <t>Q-Park</t>
        </is>
      </c>
      <c r="I5" s="5" t="inlineStr">
        <is>
          <t>All-day parking city centre</t>
        </is>
      </c>
      <c r="J5" s="4" t="inlineStr">
        <is>
          <t>No</t>
        </is>
      </c>
      <c r="K5" s="6" t="n">
        <v>12</v>
      </c>
      <c r="L5" s="7">
        <f>IF(J5="Yes",K5*0.2,0)</f>
        <v/>
      </c>
      <c r="M5" s="7">
        <f>IFERROR(K5+L5,0)</f>
        <v/>
      </c>
      <c r="N5" s="5" t="inlineStr">
        <is>
          <t>Site visit</t>
        </is>
      </c>
      <c r="O5" s="4" t="inlineStr">
        <is>
          <t>Yes</t>
        </is>
      </c>
      <c r="P5" s="4" t="inlineStr">
        <is>
          <t>Approved</t>
        </is>
      </c>
      <c r="Q5" s="4" t="inlineStr">
        <is>
          <t>Sarah Patel</t>
        </is>
      </c>
      <c r="R5" s="8">
        <f>IF(AND(O5="Yes",P5="Approved"),"Yes","No")</f>
        <v/>
      </c>
      <c r="S5" s="5" t="inlineStr"/>
    </row>
    <row r="6" ht="20" customHeight="1">
      <c r="A6" s="9" t="inlineStr">
        <is>
          <t>EXP-004</t>
        </is>
      </c>
      <c r="B6" s="4" t="inlineStr">
        <is>
          <t>25/04/2026</t>
        </is>
      </c>
      <c r="C6" s="4" t="inlineStr">
        <is>
          <t>Sophie Taylor</t>
        </is>
      </c>
      <c r="D6" s="4" t="inlineStr">
        <is>
          <t>HR</t>
        </is>
      </c>
      <c r="E6" s="4" t="inlineStr">
        <is>
          <t>Leeds</t>
        </is>
      </c>
      <c r="F6" s="4" t="inlineStr">
        <is>
          <t>22/04/2026</t>
        </is>
      </c>
      <c r="G6" s="4" t="inlineStr">
        <is>
          <t>Accommodation</t>
        </is>
      </c>
      <c r="H6" s="4" t="inlineStr">
        <is>
          <t>Premier Inn</t>
        </is>
      </c>
      <c r="I6" s="5" t="inlineStr">
        <is>
          <t>Overnight stay — recruitment event</t>
        </is>
      </c>
      <c r="J6" s="4" t="inlineStr">
        <is>
          <t>Yes</t>
        </is>
      </c>
      <c r="K6" s="6" t="n">
        <v>119.99</v>
      </c>
      <c r="L6" s="10">
        <f>IF(J6="Yes",K6*0.2,0)</f>
        <v/>
      </c>
      <c r="M6" s="10">
        <f>IFERROR(K6+L6,0)</f>
        <v/>
      </c>
      <c r="N6" s="5" t="inlineStr">
        <is>
          <t>Recruitment fair</t>
        </is>
      </c>
      <c r="O6" s="4" t="inlineStr">
        <is>
          <t>No</t>
        </is>
      </c>
      <c r="P6" s="4" t="inlineStr">
        <is>
          <t>Pending</t>
        </is>
      </c>
      <c r="Q6" s="4" t="inlineStr">
        <is>
          <t>Mark Hughes</t>
        </is>
      </c>
      <c r="R6" s="11">
        <f>IF(AND(O6="Yes",P6="Approved"),"Yes","No")</f>
        <v/>
      </c>
      <c r="S6" s="5" t="inlineStr">
        <is>
          <t>Receipt misplaced</t>
        </is>
      </c>
    </row>
    <row r="7" ht="20" customHeight="1">
      <c r="A7" s="3" t="inlineStr">
        <is>
          <t>EXP-005</t>
        </is>
      </c>
      <c r="B7" s="4" t="inlineStr">
        <is>
          <t>01/05/2026</t>
        </is>
      </c>
      <c r="C7" s="4" t="inlineStr">
        <is>
          <t>Jack Wilson</t>
        </is>
      </c>
      <c r="D7" s="4" t="inlineStr">
        <is>
          <t>IT</t>
        </is>
      </c>
      <c r="E7" s="4" t="inlineStr">
        <is>
          <t>Bristol</t>
        </is>
      </c>
      <c r="F7" s="4" t="inlineStr">
        <is>
          <t>28/04/2026</t>
        </is>
      </c>
      <c r="G7" s="4" t="inlineStr">
        <is>
          <t>Software</t>
        </is>
      </c>
      <c r="H7" s="4" t="inlineStr">
        <is>
          <t>Adobe</t>
        </is>
      </c>
      <c r="I7" s="5" t="inlineStr">
        <is>
          <t>Creative Cloud monthly licence</t>
        </is>
      </c>
      <c r="J7" s="4" t="inlineStr">
        <is>
          <t>Yes</t>
        </is>
      </c>
      <c r="K7" s="6" t="n">
        <v>54.99</v>
      </c>
      <c r="L7" s="7">
        <f>IF(J7="Yes",K7*0.2,0)</f>
        <v/>
      </c>
      <c r="M7" s="7">
        <f>IFERROR(K7+L7,0)</f>
        <v/>
      </c>
      <c r="N7" s="5" t="inlineStr">
        <is>
          <t>Design team tooling</t>
        </is>
      </c>
      <c r="O7" s="4" t="inlineStr">
        <is>
          <t>Yes</t>
        </is>
      </c>
      <c r="P7" s="4" t="inlineStr">
        <is>
          <t>Approved</t>
        </is>
      </c>
      <c r="Q7" s="4" t="inlineStr">
        <is>
          <t>Sarah Patel</t>
        </is>
      </c>
      <c r="R7" s="8">
        <f>IF(AND(O7="Yes",P7="Approved"),"Yes","No")</f>
        <v/>
      </c>
      <c r="S7" s="5" t="inlineStr">
        <is>
          <t>Recurring subscription</t>
        </is>
      </c>
    </row>
    <row r="8" ht="20" customHeight="1">
      <c r="A8" s="9" t="inlineStr">
        <is>
          <t>EXP-006</t>
        </is>
      </c>
      <c r="B8" s="4" t="inlineStr">
        <is>
          <t>06/05/2026</t>
        </is>
      </c>
      <c r="C8" s="4" t="inlineStr">
        <is>
          <t>Emily Davies</t>
        </is>
      </c>
      <c r="D8" s="4" t="inlineStr">
        <is>
          <t>Marketing</t>
        </is>
      </c>
      <c r="E8" s="4" t="inlineStr">
        <is>
          <t>Glasgow</t>
        </is>
      </c>
      <c r="F8" s="4" t="inlineStr">
        <is>
          <t>03/05/2026</t>
        </is>
      </c>
      <c r="G8" s="4" t="inlineStr">
        <is>
          <t>Travel</t>
        </is>
      </c>
      <c r="H8" s="4" t="inlineStr">
        <is>
          <t>Uber</t>
        </is>
      </c>
      <c r="I8" s="5" t="inlineStr">
        <is>
          <t>Taxi to airport — early flight</t>
        </is>
      </c>
      <c r="J8" s="4" t="inlineStr">
        <is>
          <t>No</t>
        </is>
      </c>
      <c r="K8" s="6" t="n">
        <v>22</v>
      </c>
      <c r="L8" s="10">
        <f>IF(J8="Yes",K8*0.2,0)</f>
        <v/>
      </c>
      <c r="M8" s="10">
        <f>IFERROR(K8+L8,0)</f>
        <v/>
      </c>
      <c r="N8" s="5" t="inlineStr">
        <is>
          <t>Trade show travel</t>
        </is>
      </c>
      <c r="O8" s="4" t="inlineStr">
        <is>
          <t>Yes</t>
        </is>
      </c>
      <c r="P8" s="4" t="inlineStr">
        <is>
          <t>Pending</t>
        </is>
      </c>
      <c r="Q8" s="4" t="inlineStr">
        <is>
          <t>Mark Hughes</t>
        </is>
      </c>
      <c r="R8" s="11">
        <f>IF(AND(O8="Yes",P8="Approved"),"Yes","No")</f>
        <v/>
      </c>
      <c r="S8" s="5" t="inlineStr"/>
    </row>
    <row r="9" ht="20" customHeight="1">
      <c r="A9" s="3" t="inlineStr">
        <is>
          <t>EXP-007</t>
        </is>
      </c>
      <c r="B9" s="4" t="inlineStr">
        <is>
          <t>12/05/2026</t>
        </is>
      </c>
      <c r="C9" s="4" t="inlineStr">
        <is>
          <t>George Evans</t>
        </is>
      </c>
      <c r="D9" s="4" t="inlineStr">
        <is>
          <t>Procurement</t>
        </is>
      </c>
      <c r="E9" s="4" t="inlineStr">
        <is>
          <t>Liverpool</t>
        </is>
      </c>
      <c r="F9" s="4" t="inlineStr">
        <is>
          <t>09/05/2026</t>
        </is>
      </c>
      <c r="G9" s="4" t="inlineStr">
        <is>
          <t>Stationery</t>
        </is>
      </c>
      <c r="H9" s="4" t="inlineStr">
        <is>
          <t>Staples</t>
        </is>
      </c>
      <c r="I9" s="5" t="inlineStr">
        <is>
          <t>Printer cartridges and paper reams</t>
        </is>
      </c>
      <c r="J9" s="4" t="inlineStr">
        <is>
          <t>Yes</t>
        </is>
      </c>
      <c r="K9" s="6" t="n">
        <v>34.8</v>
      </c>
      <c r="L9" s="7">
        <f>IF(J9="Yes",K9*0.2,0)</f>
        <v/>
      </c>
      <c r="M9" s="7">
        <f>IFERROR(K9+L9,0)</f>
        <v/>
      </c>
      <c r="N9" s="5" t="inlineStr">
        <is>
          <t>Office supplies</t>
        </is>
      </c>
      <c r="O9" s="4" t="inlineStr">
        <is>
          <t>Yes</t>
        </is>
      </c>
      <c r="P9" s="4" t="inlineStr">
        <is>
          <t>Approved</t>
        </is>
      </c>
      <c r="Q9" s="4" t="inlineStr">
        <is>
          <t>Sarah Patel</t>
        </is>
      </c>
      <c r="R9" s="8">
        <f>IF(AND(O9="Yes",P9="Approved"),"Yes","No")</f>
        <v/>
      </c>
      <c r="S9" s="5" t="inlineStr"/>
    </row>
    <row r="10" ht="20" customHeight="1">
      <c r="A10" s="9" t="inlineStr">
        <is>
          <t>EXP-008</t>
        </is>
      </c>
      <c r="B10" s="4" t="inlineStr">
        <is>
          <t>19/05/2026</t>
        </is>
      </c>
      <c r="C10" s="4" t="inlineStr">
        <is>
          <t>Isla Thomas</t>
        </is>
      </c>
      <c r="D10" s="4" t="inlineStr">
        <is>
          <t>Customer Service</t>
        </is>
      </c>
      <c r="E10" s="4" t="inlineStr">
        <is>
          <t>Sheffield</t>
        </is>
      </c>
      <c r="F10" s="4" t="inlineStr">
        <is>
          <t>15/05/2026</t>
        </is>
      </c>
      <c r="G10" s="4" t="inlineStr">
        <is>
          <t>Mileage</t>
        </is>
      </c>
      <c r="H10" s="4" t="inlineStr">
        <is>
          <t>HMRC rate</t>
        </is>
      </c>
      <c r="I10" s="5" t="inlineStr">
        <is>
          <t>240 miles @ 45p per mile</t>
        </is>
      </c>
      <c r="J10" s="4" t="inlineStr">
        <is>
          <t>No</t>
        </is>
      </c>
      <c r="K10" s="6" t="n">
        <v>108</v>
      </c>
      <c r="L10" s="10">
        <f>IF(J10="Yes",K10*0.2,0)</f>
        <v/>
      </c>
      <c r="M10" s="10">
        <f>IFERROR(K10+L10,0)</f>
        <v/>
      </c>
      <c r="N10" s="5" t="inlineStr">
        <is>
          <t>Client site visits</t>
        </is>
      </c>
      <c r="O10" s="4" t="inlineStr">
        <is>
          <t>No</t>
        </is>
      </c>
      <c r="P10" s="4" t="inlineStr">
        <is>
          <t>Rejected</t>
        </is>
      </c>
      <c r="Q10" s="4" t="inlineStr">
        <is>
          <t>Mark Hughes</t>
        </is>
      </c>
      <c r="R10" s="11">
        <f>IF(AND(O10="Yes",P10="Approved"),"Yes","No")</f>
        <v/>
      </c>
      <c r="S10" s="5" t="inlineStr">
        <is>
          <t>Over mileage cap</t>
        </is>
      </c>
    </row>
    <row r="11" ht="20" customHeight="1">
      <c r="A11" s="3" t="inlineStr">
        <is>
          <t>EXP-009</t>
        </is>
      </c>
      <c r="B11" s="4" t="inlineStr">
        <is>
          <t>25/05/2026</t>
        </is>
      </c>
      <c r="C11" s="4" t="inlineStr">
        <is>
          <t>Charlie Clark</t>
        </is>
      </c>
      <c r="D11" s="4" t="inlineStr">
        <is>
          <t>Sales</t>
        </is>
      </c>
      <c r="E11" s="4" t="inlineStr">
        <is>
          <t>Edinburgh</t>
        </is>
      </c>
      <c r="F11" s="4" t="inlineStr">
        <is>
          <t>21/05/2026</t>
        </is>
      </c>
      <c r="G11" s="4" t="inlineStr">
        <is>
          <t>Training</t>
        </is>
      </c>
      <c r="H11" s="4" t="inlineStr">
        <is>
          <t>Eventbrite</t>
        </is>
      </c>
      <c r="I11" s="5" t="inlineStr">
        <is>
          <t>Digital marketing conference ticket</t>
        </is>
      </c>
      <c r="J11" s="4" t="inlineStr">
        <is>
          <t>Yes</t>
        </is>
      </c>
      <c r="K11" s="6" t="n">
        <v>249</v>
      </c>
      <c r="L11" s="7">
        <f>IF(J11="Yes",K11*0.2,0)</f>
        <v/>
      </c>
      <c r="M11" s="7">
        <f>IFERROR(K11+L11,0)</f>
        <v/>
      </c>
      <c r="N11" s="5" t="inlineStr">
        <is>
          <t>Professional development</t>
        </is>
      </c>
      <c r="O11" s="4" t="inlineStr">
        <is>
          <t>Yes</t>
        </is>
      </c>
      <c r="P11" s="4" t="inlineStr">
        <is>
          <t>Approved</t>
        </is>
      </c>
      <c r="Q11" s="4" t="inlineStr">
        <is>
          <t>Sarah Patel</t>
        </is>
      </c>
      <c r="R11" s="8">
        <f>IF(AND(O11="Yes",P11="Approved"),"Yes","No")</f>
        <v/>
      </c>
      <c r="S11" s="5" t="inlineStr">
        <is>
          <t>Pre-approved CPD</t>
        </is>
      </c>
    </row>
    <row r="12" ht="20" customHeight="1">
      <c r="A12" s="9" t="inlineStr">
        <is>
          <t>EXP-010</t>
        </is>
      </c>
      <c r="B12" s="4" t="inlineStr">
        <is>
          <t>02/06/2026</t>
        </is>
      </c>
      <c r="C12" s="4" t="inlineStr">
        <is>
          <t>Grace Lewis</t>
        </is>
      </c>
      <c r="D12" s="4" t="inlineStr">
        <is>
          <t>Finance</t>
        </is>
      </c>
      <c r="E12" s="4" t="inlineStr">
        <is>
          <t>Cardiff</t>
        </is>
      </c>
      <c r="F12" s="4" t="inlineStr">
        <is>
          <t>29/05/2026</t>
        </is>
      </c>
      <c r="G12" s="4" t="inlineStr">
        <is>
          <t>Meals</t>
        </is>
      </c>
      <c r="H12" s="4" t="inlineStr">
        <is>
          <t>Restaurant</t>
        </is>
      </c>
      <c r="I12" s="5" t="inlineStr">
        <is>
          <t>Working lunch — team of 4</t>
        </is>
      </c>
      <c r="J12" s="4" t="inlineStr">
        <is>
          <t>Yes</t>
        </is>
      </c>
      <c r="K12" s="6" t="n">
        <v>48.6</v>
      </c>
      <c r="L12" s="10">
        <f>IF(J12="Yes",K12*0.2,0)</f>
        <v/>
      </c>
      <c r="M12" s="10">
        <f>IFERROR(K12+L12,0)</f>
        <v/>
      </c>
      <c r="N12" s="5" t="inlineStr">
        <is>
          <t>Internal project team lunch</t>
        </is>
      </c>
      <c r="O12" s="4" t="inlineStr">
        <is>
          <t>Yes</t>
        </is>
      </c>
      <c r="P12" s="4" t="inlineStr">
        <is>
          <t>Pending</t>
        </is>
      </c>
      <c r="Q12" s="4" t="inlineStr">
        <is>
          <t>Mark Hughes</t>
        </is>
      </c>
      <c r="R12" s="11">
        <f>IF(AND(O12="Yes",P12="Approved"),"Yes","No")</f>
        <v/>
      </c>
      <c r="S12" s="5" t="inlineStr"/>
    </row>
    <row r="13" ht="22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3" t="inlineStr">
        <is>
          <t>TOTALS</t>
        </is>
      </c>
      <c r="J13" s="12" t="n"/>
      <c r="K13" s="14">
        <f>SUM(K3:K12)</f>
        <v/>
      </c>
      <c r="L13" s="14">
        <f>SUM(L3:L12)</f>
        <v/>
      </c>
      <c r="M13" s="14">
        <f>SUM(M3:M12)</f>
        <v/>
      </c>
      <c r="N13" s="12" t="n"/>
      <c r="O13" s="12" t="n"/>
      <c r="P13" s="12" t="n"/>
      <c r="Q13" s="12" t="n"/>
      <c r="R13" s="12" t="n"/>
      <c r="S13" s="12" t="n"/>
    </row>
  </sheetData>
  <mergeCells count="1">
    <mergeCell ref="A1:S1"/>
  </mergeCells>
  <conditionalFormatting sqref="P3:P12">
    <cfRule type="expression" priority="1" dxfId="0" stopIfTrue="0">
      <formula>$P3="Approved"</formula>
    </cfRule>
    <cfRule type="expression" priority="2" dxfId="1" stopIfTrue="0">
      <formula>$P3="Pending"</formula>
    </cfRule>
    <cfRule type="expression" priority="3" dxfId="2" stopIfTrue="0">
      <formula>$P3="Rejected"</formula>
    </cfRule>
  </conditionalFormatting>
  <conditionalFormatting sqref="R3:R12">
    <cfRule type="expression" priority="4" dxfId="0" stopIfTrue="0">
      <formula>$R3="Yes"</formula>
    </cfRule>
    <cfRule type="expression" priority="5" dxfId="2" stopIfTrue="0">
      <formula>$R3="No"</formula>
    </cfRule>
  </conditionalFormatting>
  <dataValidations count="6">
    <dataValidation sqref="J3:J100" showErrorMessage="1" showInputMessage="1" allowBlank="0" type="list">
      <formula1>"Yes,No"</formula1>
    </dataValidation>
    <dataValidation sqref="O3:O100" showErrorMessage="1" showInputMessage="1" allowBlank="0" type="list">
      <formula1>"Yes,No"</formula1>
    </dataValidation>
    <dataValidation sqref="P3:P100" showErrorMessage="1" showInputMessage="1" allowBlank="0" type="list">
      <formula1>"Pending,Approved,Rejected"</formula1>
    </dataValidation>
    <dataValidation sqref="D3:D100" showErrorMessage="1" showInputMessage="1" allowBlank="0" type="list">
      <formula1>"Finance,Sales,Operations,HR,IT,Marketing,Procurement,Customer Service"</formula1>
    </dataValidation>
    <dataValidation sqref="G3:G100" showErrorMessage="1" showInputMessage="1" allowBlank="0" type="list">
      <formula1>"Travel,Meals,Accommodation,Mileage,Stationery,Software,Training,Client Entertainment,Parking,Mobile,Subscriptions"</formula1>
    </dataValidation>
    <dataValidation sqref="E3:E100" showErrorMessage="1" showInputMessage="1" allowBlank="0" type="list">
      <formula1>"London,Manchester,Birmingham,Leeds,Bristol,Glasgow,Liverpool,Sheffield,Edinburgh,Cardiff"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3" customWidth="1" min="8" max="8"/>
  </cols>
  <sheetData>
    <row r="1" ht="36" customHeight="1">
      <c r="B1" s="15" t="inlineStr">
        <is>
          <t>Expenses Summary Dashboard — 2026</t>
        </is>
      </c>
      <c r="C1" s="39" t="n"/>
      <c r="D1" s="39" t="n"/>
      <c r="E1" s="39" t="n"/>
      <c r="F1" s="39" t="n"/>
      <c r="G1" s="40" t="n"/>
    </row>
    <row r="2"/>
    <row r="3" ht="22" customHeight="1">
      <c r="B3" s="16" t="inlineStr">
        <is>
          <t>Total Claims
Submitted</t>
        </is>
      </c>
      <c r="C3" s="17" t="inlineStr">
        <is>
          <t>Total Gross
Claimed (£)</t>
        </is>
      </c>
      <c r="D3" s="16" t="inlineStr">
        <is>
          <t>Total VAT
Recoverable (£)</t>
        </is>
      </c>
      <c r="E3" s="17" t="inlineStr">
        <is>
          <t>Reimbursable
Total (£)</t>
        </is>
      </c>
      <c r="F3" s="16" t="inlineStr">
        <is>
          <t>Average Claim
Value (£)</t>
        </is>
      </c>
    </row>
    <row r="4" ht="28" customHeight="1">
      <c r="B4" s="18">
        <f>COUNTA(Claims!A3:A100)</f>
        <v/>
      </c>
      <c r="C4" s="19">
        <f>SUM(Claims!M:M)</f>
        <v/>
      </c>
      <c r="D4" s="19">
        <f>SUM(Claims!L:L)</f>
        <v/>
      </c>
      <c r="E4" s="19">
        <f>SUMIF(Claims!R:R,"Yes",Claims!M:M)</f>
        <v/>
      </c>
      <c r="F4" s="19">
        <f>IFERROR(AVERAGE(Claims!M3:M100),0)</f>
        <v/>
      </c>
    </row>
    <row r="5"/>
    <row r="6" ht="22" customHeight="1">
      <c r="B6" s="20" t="inlineStr">
        <is>
          <t>Approved
Claims</t>
        </is>
      </c>
      <c r="C6" s="21" t="inlineStr">
        <is>
          <t>Pending
Claims</t>
        </is>
      </c>
      <c r="D6" s="22" t="inlineStr">
        <is>
          <t>Rejected
Claims</t>
        </is>
      </c>
      <c r="E6" s="23" t="inlineStr">
        <is>
          <t>Missing
Receipts</t>
        </is>
      </c>
    </row>
    <row r="7" ht="28" customHeight="1">
      <c r="B7" s="18">
        <f>COUNTIF(Claims!P:P,"Approved")</f>
        <v/>
      </c>
      <c r="C7" s="18">
        <f>COUNTIF(Claims!P:P,"Pending")</f>
        <v/>
      </c>
      <c r="D7" s="18">
        <f>COUNTIF(Claims!P:P,"Rejected")</f>
        <v/>
      </c>
      <c r="E7" s="18">
        <f>COUNTIF(Claims!O:O,"No")</f>
        <v/>
      </c>
    </row>
    <row r="8"/>
    <row r="9" ht="10" customHeight="1"/>
    <row r="10" ht="22" customHeight="1">
      <c r="B10" s="24" t="inlineStr">
        <is>
          <t>Claims Detail by Employee</t>
        </is>
      </c>
      <c r="C10" s="39" t="n"/>
      <c r="D10" s="39" t="n"/>
      <c r="E10" s="39" t="n"/>
      <c r="F10" s="39" t="n"/>
      <c r="G10" s="40" t="n"/>
    </row>
    <row r="11" ht="22" customHeight="1">
      <c r="B11" s="2" t="inlineStr">
        <is>
          <t>Employee Name</t>
        </is>
      </c>
      <c r="C11" s="2" t="inlineStr">
        <is>
          <t>Department</t>
        </is>
      </c>
      <c r="D11" s="2" t="inlineStr">
        <is>
          <t>Expense Type</t>
        </is>
      </c>
      <c r="E11" s="2" t="inlineStr">
        <is>
          <t>Gross Amount (£)</t>
        </is>
      </c>
      <c r="F11" s="2" t="inlineStr">
        <is>
          <t>Approval Status</t>
        </is>
      </c>
      <c r="G11" s="2" t="inlineStr">
        <is>
          <t>Reimbursable?</t>
        </is>
      </c>
    </row>
    <row r="12" ht="18" customHeight="1">
      <c r="B12" s="9">
        <f>IF(Claims!C3&lt;&gt;"",Claims!C3,"")</f>
        <v/>
      </c>
      <c r="C12" s="9">
        <f>IF(Claims!D3&lt;&gt;"",Claims!D3,"")</f>
        <v/>
      </c>
      <c r="D12" s="9">
        <f>IF(Claims!G3&lt;&gt;"",Claims!G3,"")</f>
        <v/>
      </c>
      <c r="E12" s="10">
        <f>IF(Claims!M3&lt;&gt;"",Claims!M3,"")</f>
        <v/>
      </c>
      <c r="F12" s="9">
        <f>IF(Claims!P3&lt;&gt;"",Claims!P3,"")</f>
        <v/>
      </c>
      <c r="G12" s="9">
        <f>IF(Claims!R3&lt;&gt;"",Claims!R3,"")</f>
        <v/>
      </c>
    </row>
    <row r="13" ht="18" customHeight="1">
      <c r="B13" s="3">
        <f>IF(Claims!C4&lt;&gt;"",Claims!C4,"")</f>
        <v/>
      </c>
      <c r="C13" s="3">
        <f>IF(Claims!D4&lt;&gt;"",Claims!D4,"")</f>
        <v/>
      </c>
      <c r="D13" s="3">
        <f>IF(Claims!G4&lt;&gt;"",Claims!G4,"")</f>
        <v/>
      </c>
      <c r="E13" s="7">
        <f>IF(Claims!M4&lt;&gt;"",Claims!M4,"")</f>
        <v/>
      </c>
      <c r="F13" s="3">
        <f>IF(Claims!P4&lt;&gt;"",Claims!P4,"")</f>
        <v/>
      </c>
      <c r="G13" s="3">
        <f>IF(Claims!R4&lt;&gt;"",Claims!R4,"")</f>
        <v/>
      </c>
    </row>
    <row r="14" ht="18" customHeight="1">
      <c r="B14" s="9">
        <f>IF(Claims!C5&lt;&gt;"",Claims!C5,"")</f>
        <v/>
      </c>
      <c r="C14" s="9">
        <f>IF(Claims!D5&lt;&gt;"",Claims!D5,"")</f>
        <v/>
      </c>
      <c r="D14" s="9">
        <f>IF(Claims!G5&lt;&gt;"",Claims!G5,"")</f>
        <v/>
      </c>
      <c r="E14" s="10">
        <f>IF(Claims!M5&lt;&gt;"",Claims!M5,"")</f>
        <v/>
      </c>
      <c r="F14" s="9">
        <f>IF(Claims!P5&lt;&gt;"",Claims!P5,"")</f>
        <v/>
      </c>
      <c r="G14" s="9">
        <f>IF(Claims!R5&lt;&gt;"",Claims!R5,"")</f>
        <v/>
      </c>
    </row>
    <row r="15" ht="18" customHeight="1">
      <c r="B15" s="3">
        <f>IF(Claims!C6&lt;&gt;"",Claims!C6,"")</f>
        <v/>
      </c>
      <c r="C15" s="3">
        <f>IF(Claims!D6&lt;&gt;"",Claims!D6,"")</f>
        <v/>
      </c>
      <c r="D15" s="3">
        <f>IF(Claims!G6&lt;&gt;"",Claims!G6,"")</f>
        <v/>
      </c>
      <c r="E15" s="7">
        <f>IF(Claims!M6&lt;&gt;"",Claims!M6,"")</f>
        <v/>
      </c>
      <c r="F15" s="3">
        <f>IF(Claims!P6&lt;&gt;"",Claims!P6,"")</f>
        <v/>
      </c>
      <c r="G15" s="3">
        <f>IF(Claims!R6&lt;&gt;"",Claims!R6,"")</f>
        <v/>
      </c>
    </row>
    <row r="16" ht="18" customHeight="1">
      <c r="B16" s="9">
        <f>IF(Claims!C7&lt;&gt;"",Claims!C7,"")</f>
        <v/>
      </c>
      <c r="C16" s="9">
        <f>IF(Claims!D7&lt;&gt;"",Claims!D7,"")</f>
        <v/>
      </c>
      <c r="D16" s="9">
        <f>IF(Claims!G7&lt;&gt;"",Claims!G7,"")</f>
        <v/>
      </c>
      <c r="E16" s="10">
        <f>IF(Claims!M7&lt;&gt;"",Claims!M7,"")</f>
        <v/>
      </c>
      <c r="F16" s="9">
        <f>IF(Claims!P7&lt;&gt;"",Claims!P7,"")</f>
        <v/>
      </c>
      <c r="G16" s="9">
        <f>IF(Claims!R7&lt;&gt;"",Claims!R7,"")</f>
        <v/>
      </c>
    </row>
    <row r="17" ht="18" customHeight="1">
      <c r="B17" s="3">
        <f>IF(Claims!C8&lt;&gt;"",Claims!C8,"")</f>
        <v/>
      </c>
      <c r="C17" s="3">
        <f>IF(Claims!D8&lt;&gt;"",Claims!D8,"")</f>
        <v/>
      </c>
      <c r="D17" s="3">
        <f>IF(Claims!G8&lt;&gt;"",Claims!G8,"")</f>
        <v/>
      </c>
      <c r="E17" s="7">
        <f>IF(Claims!M8&lt;&gt;"",Claims!M8,"")</f>
        <v/>
      </c>
      <c r="F17" s="3">
        <f>IF(Claims!P8&lt;&gt;"",Claims!P8,"")</f>
        <v/>
      </c>
      <c r="G17" s="3">
        <f>IF(Claims!R8&lt;&gt;"",Claims!R8,"")</f>
        <v/>
      </c>
    </row>
    <row r="18" ht="18" customHeight="1">
      <c r="B18" s="9">
        <f>IF(Claims!C9&lt;&gt;"",Claims!C9,"")</f>
        <v/>
      </c>
      <c r="C18" s="9">
        <f>IF(Claims!D9&lt;&gt;"",Claims!D9,"")</f>
        <v/>
      </c>
      <c r="D18" s="9">
        <f>IF(Claims!G9&lt;&gt;"",Claims!G9,"")</f>
        <v/>
      </c>
      <c r="E18" s="10">
        <f>IF(Claims!M9&lt;&gt;"",Claims!M9,"")</f>
        <v/>
      </c>
      <c r="F18" s="9">
        <f>IF(Claims!P9&lt;&gt;"",Claims!P9,"")</f>
        <v/>
      </c>
      <c r="G18" s="9">
        <f>IF(Claims!R9&lt;&gt;"",Claims!R9,"")</f>
        <v/>
      </c>
    </row>
    <row r="19" ht="18" customHeight="1">
      <c r="B19" s="3">
        <f>IF(Claims!C10&lt;&gt;"",Claims!C10,"")</f>
        <v/>
      </c>
      <c r="C19" s="3">
        <f>IF(Claims!D10&lt;&gt;"",Claims!D10,"")</f>
        <v/>
      </c>
      <c r="D19" s="3">
        <f>IF(Claims!G10&lt;&gt;"",Claims!G10,"")</f>
        <v/>
      </c>
      <c r="E19" s="7">
        <f>IF(Claims!M10&lt;&gt;"",Claims!M10,"")</f>
        <v/>
      </c>
      <c r="F19" s="3">
        <f>IF(Claims!P10&lt;&gt;"",Claims!P10,"")</f>
        <v/>
      </c>
      <c r="G19" s="3">
        <f>IF(Claims!R10&lt;&gt;"",Claims!R10,"")</f>
        <v/>
      </c>
    </row>
    <row r="20" ht="18" customHeight="1">
      <c r="B20" s="9">
        <f>IF(Claims!C11&lt;&gt;"",Claims!C11,"")</f>
        <v/>
      </c>
      <c r="C20" s="9">
        <f>IF(Claims!D11&lt;&gt;"",Claims!D11,"")</f>
        <v/>
      </c>
      <c r="D20" s="9">
        <f>IF(Claims!G11&lt;&gt;"",Claims!G11,"")</f>
        <v/>
      </c>
      <c r="E20" s="10">
        <f>IF(Claims!M11&lt;&gt;"",Claims!M11,"")</f>
        <v/>
      </c>
      <c r="F20" s="9">
        <f>IF(Claims!P11&lt;&gt;"",Claims!P11,"")</f>
        <v/>
      </c>
      <c r="G20" s="9">
        <f>IF(Claims!R11&lt;&gt;"",Claims!R11,"")</f>
        <v/>
      </c>
    </row>
    <row r="21" ht="18" customHeight="1">
      <c r="B21" s="3">
        <f>IF(Claims!C12&lt;&gt;"",Claims!C12,"")</f>
        <v/>
      </c>
      <c r="C21" s="3">
        <f>IF(Claims!D12&lt;&gt;"",Claims!D12,"")</f>
        <v/>
      </c>
      <c r="D21" s="3">
        <f>IF(Claims!G12&lt;&gt;"",Claims!G12,"")</f>
        <v/>
      </c>
      <c r="E21" s="7">
        <f>IF(Claims!M12&lt;&gt;"",Claims!M12,"")</f>
        <v/>
      </c>
      <c r="F21" s="3">
        <f>IF(Claims!P12&lt;&gt;"",Claims!P12,"")</f>
        <v/>
      </c>
      <c r="G21" s="3">
        <f>IF(Claims!R12&lt;&gt;"",Claims!R12,"")</f>
        <v/>
      </c>
    </row>
    <row r="22"/>
    <row r="23" ht="10" customHeight="1"/>
    <row r="24">
      <c r="B24" s="25" t="inlineStr">
        <is>
          <t>Chart Data — Claims by Approval Status</t>
        </is>
      </c>
      <c r="C24" s="39" t="n"/>
      <c r="D24" s="40" t="n"/>
      <c r="E24" s="25" t="inlineStr">
        <is>
          <t>Chart Data — Total by Expense Type</t>
        </is>
      </c>
      <c r="F24" s="39" t="n"/>
      <c r="G24" s="40" t="n"/>
    </row>
    <row r="25">
      <c r="B25" s="26" t="inlineStr">
        <is>
          <t>Status</t>
        </is>
      </c>
      <c r="C25" s="26" t="inlineStr">
        <is>
          <t>Count</t>
        </is>
      </c>
      <c r="E25" s="27" t="inlineStr">
        <is>
          <t>Expense Type</t>
        </is>
      </c>
      <c r="F25" s="27" t="inlineStr">
        <is>
          <t>Total (£)</t>
        </is>
      </c>
    </row>
    <row r="26">
      <c r="B26" s="26" t="inlineStr">
        <is>
          <t>Approved</t>
        </is>
      </c>
      <c r="C26" s="26">
        <f>COUNTIF(Claims!P:P,"Approved")</f>
        <v/>
      </c>
      <c r="E26" s="26" t="inlineStr">
        <is>
          <t>Travel</t>
        </is>
      </c>
      <c r="F26" s="28">
        <f>IFERROR(SUMIF(Claims!G:G,E26,Claims!M:M),0)</f>
        <v/>
      </c>
    </row>
    <row r="27">
      <c r="B27" s="26" t="inlineStr">
        <is>
          <t>Pending</t>
        </is>
      </c>
      <c r="C27" s="26">
        <f>COUNTIF(Claims!P:P,"Pending")</f>
        <v/>
      </c>
      <c r="E27" s="29" t="inlineStr">
        <is>
          <t>Meals</t>
        </is>
      </c>
      <c r="F27" s="30">
        <f>IFERROR(SUMIF(Claims!G:G,E27,Claims!M:M),0)</f>
        <v/>
      </c>
    </row>
    <row r="28">
      <c r="B28" s="26" t="inlineStr">
        <is>
          <t>Rejected</t>
        </is>
      </c>
      <c r="C28" s="26">
        <f>COUNTIF(Claims!P:P,"Rejected")</f>
        <v/>
      </c>
      <c r="E28" s="26" t="inlineStr">
        <is>
          <t>Accommodation</t>
        </is>
      </c>
      <c r="F28" s="28">
        <f>IFERROR(SUMIF(Claims!G:G,E28,Claims!M:M),0)</f>
        <v/>
      </c>
    </row>
    <row r="29">
      <c r="E29" s="29" t="inlineStr">
        <is>
          <t>Mileage</t>
        </is>
      </c>
      <c r="F29" s="30">
        <f>IFERROR(SUMIF(Claims!G:G,E29,Claims!M:M),0)</f>
        <v/>
      </c>
    </row>
    <row r="30">
      <c r="E30" s="26" t="inlineStr">
        <is>
          <t>Stationery</t>
        </is>
      </c>
      <c r="F30" s="28">
        <f>IFERROR(SUMIF(Claims!G:G,E30,Claims!M:M),0)</f>
        <v/>
      </c>
    </row>
    <row r="31">
      <c r="E31" s="29" t="inlineStr">
        <is>
          <t>Software</t>
        </is>
      </c>
      <c r="F31" s="30">
        <f>IFERROR(SUMIF(Claims!G:G,E31,Claims!M:M),0)</f>
        <v/>
      </c>
    </row>
    <row r="32">
      <c r="E32" s="26" t="inlineStr">
        <is>
          <t>Training</t>
        </is>
      </c>
      <c r="F32" s="28">
        <f>IFERROR(SUMIF(Claims!G:G,E32,Claims!M:M),0)</f>
        <v/>
      </c>
    </row>
    <row r="33">
      <c r="E33" s="29" t="inlineStr">
        <is>
          <t>Client Entertainment</t>
        </is>
      </c>
      <c r="F33" s="30">
        <f>IFERROR(SUMIF(Claims!G:G,E33,Claims!M:M),0)</f>
        <v/>
      </c>
    </row>
  </sheetData>
  <mergeCells count="4">
    <mergeCell ref="B1:G1"/>
    <mergeCell ref="B10:G10"/>
    <mergeCell ref="B24:D24"/>
    <mergeCell ref="E24:G24"/>
  </mergeCells>
  <conditionalFormatting sqref="F12:F21">
    <cfRule type="expression" priority="1" dxfId="0" stopIfTrue="0">
      <formula>$F12="Approved"</formula>
    </cfRule>
    <cfRule type="expression" priority="2" dxfId="1" stopIfTrue="0">
      <formula>$F12="Pending"</formula>
    </cfRule>
    <cfRule type="expression" priority="3" dxfId="2" stopIfTrue="0">
      <formula>$F12="Rejected"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2" customWidth="1" min="3" max="3"/>
    <col width="22" customWidth="1" min="4" max="4"/>
    <col width="22" customWidth="1" min="5" max="5"/>
  </cols>
  <sheetData>
    <row r="1" ht="30" customHeight="1">
      <c r="A1" s="31" t="inlineStr">
        <is>
          <t>Reference Lists — Dropdown Data</t>
        </is>
      </c>
      <c r="B1" s="39" t="n"/>
      <c r="C1" s="39" t="n"/>
      <c r="D1" s="39" t="n"/>
      <c r="E1" s="40" t="n"/>
    </row>
    <row r="2" ht="22" customHeight="1">
      <c r="A2" s="32" t="inlineStr">
        <is>
          <t>Expense Types</t>
        </is>
      </c>
      <c r="B2" s="32" t="inlineStr">
        <is>
          <t>Approval Status</t>
        </is>
      </c>
      <c r="C2" s="32" t="inlineStr">
        <is>
          <t>Yes / No</t>
        </is>
      </c>
      <c r="D2" s="32" t="inlineStr">
        <is>
          <t>Departments</t>
        </is>
      </c>
      <c r="E2" s="32" t="inlineStr">
        <is>
          <t>Office Locations</t>
        </is>
      </c>
    </row>
    <row r="3" ht="18" customHeight="1">
      <c r="A3" s="9" t="inlineStr">
        <is>
          <t>Travel</t>
        </is>
      </c>
      <c r="B3" s="9" t="inlineStr">
        <is>
          <t>Pending</t>
        </is>
      </c>
      <c r="C3" s="9" t="inlineStr">
        <is>
          <t>Yes</t>
        </is>
      </c>
      <c r="D3" s="9" t="inlineStr">
        <is>
          <t>Finance</t>
        </is>
      </c>
      <c r="E3" s="9" t="inlineStr">
        <is>
          <t>London</t>
        </is>
      </c>
    </row>
    <row r="4" ht="18" customHeight="1">
      <c r="A4" s="3" t="inlineStr">
        <is>
          <t>Meals</t>
        </is>
      </c>
      <c r="B4" s="3" t="inlineStr">
        <is>
          <t>Approved</t>
        </is>
      </c>
      <c r="C4" s="3" t="inlineStr">
        <is>
          <t>No</t>
        </is>
      </c>
      <c r="D4" s="3" t="inlineStr">
        <is>
          <t>Sales</t>
        </is>
      </c>
      <c r="E4" s="3" t="inlineStr">
        <is>
          <t>Manchester</t>
        </is>
      </c>
    </row>
    <row r="5" ht="18" customHeight="1">
      <c r="A5" s="9" t="inlineStr">
        <is>
          <t>Accommodation</t>
        </is>
      </c>
      <c r="B5" s="9" t="inlineStr">
        <is>
          <t>Rejected</t>
        </is>
      </c>
      <c r="C5" s="9" t="inlineStr"/>
      <c r="D5" s="9" t="inlineStr">
        <is>
          <t>Operations</t>
        </is>
      </c>
      <c r="E5" s="9" t="inlineStr">
        <is>
          <t>Birmingham</t>
        </is>
      </c>
    </row>
    <row r="6" ht="18" customHeight="1">
      <c r="A6" s="3" t="inlineStr">
        <is>
          <t>Mileage</t>
        </is>
      </c>
      <c r="B6" s="3" t="inlineStr"/>
      <c r="C6" s="3" t="inlineStr"/>
      <c r="D6" s="3" t="inlineStr">
        <is>
          <t>HR</t>
        </is>
      </c>
      <c r="E6" s="3" t="inlineStr">
        <is>
          <t>Leeds</t>
        </is>
      </c>
    </row>
    <row r="7" ht="18" customHeight="1">
      <c r="A7" s="9" t="inlineStr">
        <is>
          <t>Stationery</t>
        </is>
      </c>
      <c r="B7" s="9" t="inlineStr"/>
      <c r="C7" s="9" t="inlineStr"/>
      <c r="D7" s="9" t="inlineStr">
        <is>
          <t>IT</t>
        </is>
      </c>
      <c r="E7" s="9" t="inlineStr">
        <is>
          <t>Bristol</t>
        </is>
      </c>
    </row>
    <row r="8" ht="18" customHeight="1">
      <c r="A8" s="3" t="inlineStr">
        <is>
          <t>Software</t>
        </is>
      </c>
      <c r="B8" s="3" t="inlineStr"/>
      <c r="C8" s="3" t="inlineStr"/>
      <c r="D8" s="3" t="inlineStr">
        <is>
          <t>Marketing</t>
        </is>
      </c>
      <c r="E8" s="3" t="inlineStr">
        <is>
          <t>Glasgow</t>
        </is>
      </c>
    </row>
    <row r="9" ht="18" customHeight="1">
      <c r="A9" s="9" t="inlineStr">
        <is>
          <t>Training</t>
        </is>
      </c>
      <c r="B9" s="9" t="inlineStr"/>
      <c r="C9" s="9" t="inlineStr"/>
      <c r="D9" s="9" t="inlineStr">
        <is>
          <t>Procurement</t>
        </is>
      </c>
      <c r="E9" s="9" t="inlineStr">
        <is>
          <t>Liverpool</t>
        </is>
      </c>
    </row>
    <row r="10" ht="18" customHeight="1">
      <c r="A10" s="3" t="inlineStr">
        <is>
          <t>Client Entertainment</t>
        </is>
      </c>
      <c r="B10" s="3" t="inlineStr"/>
      <c r="C10" s="3" t="inlineStr"/>
      <c r="D10" s="3" t="inlineStr">
        <is>
          <t>Customer Service</t>
        </is>
      </c>
      <c r="E10" s="3" t="inlineStr">
        <is>
          <t>Sheffield</t>
        </is>
      </c>
    </row>
    <row r="11" ht="18" customHeight="1">
      <c r="A11" s="9" t="inlineStr">
        <is>
          <t>Parking</t>
        </is>
      </c>
      <c r="B11" s="9" t="inlineStr"/>
      <c r="C11" s="9" t="inlineStr"/>
      <c r="D11" s="9" t="inlineStr"/>
      <c r="E11" s="9" t="inlineStr">
        <is>
          <t>Edinburgh</t>
        </is>
      </c>
    </row>
    <row r="12" ht="18" customHeight="1">
      <c r="A12" s="3" t="inlineStr">
        <is>
          <t>Mobile</t>
        </is>
      </c>
      <c r="B12" s="3" t="inlineStr"/>
      <c r="C12" s="3" t="inlineStr"/>
      <c r="D12" s="3" t="inlineStr"/>
      <c r="E12" s="3" t="inlineStr">
        <is>
          <t>Cardiff</t>
        </is>
      </c>
    </row>
    <row r="13" ht="18" customHeight="1">
      <c r="A13" s="9" t="inlineStr">
        <is>
          <t>Subscriptions</t>
        </is>
      </c>
      <c r="B13" s="9" t="inlineStr"/>
      <c r="C13" s="9" t="inlineStr"/>
      <c r="D13" s="9" t="inlineStr"/>
      <c r="E13" s="9" t="inlineStr"/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5" customWidth="1" min="2" max="2"/>
    <col width="65" customWidth="1" min="3" max="3"/>
    <col width="3" customWidth="1" min="4" max="4"/>
  </cols>
  <sheetData>
    <row r="1" ht="34" customHeight="1">
      <c r="B1" s="33" t="inlineStr">
        <is>
          <t>UK Expenses Claim Form — User Guide</t>
        </is>
      </c>
      <c r="C1" s="40" t="n"/>
    </row>
    <row r="2"/>
    <row r="3" ht="22" customHeight="1">
      <c r="B3" s="34" t="inlineStr">
        <is>
          <t>SHEET: Claims</t>
        </is>
      </c>
      <c r="C3" s="35" t="inlineStr"/>
    </row>
    <row r="4" ht="30" customHeight="1">
      <c r="B4" s="36" t="inlineStr">
        <is>
          <t>Claim ID</t>
        </is>
      </c>
      <c r="C4" s="37" t="inlineStr">
        <is>
          <t>Enter a unique reference for each claim, e.g. EXP-011. This is used to track individual expenses.</t>
        </is>
      </c>
    </row>
    <row r="5" ht="30" customHeight="1">
      <c r="B5" s="36" t="inlineStr">
        <is>
          <t>Claim Date</t>
        </is>
      </c>
      <c r="C5" s="37" t="inlineStr">
        <is>
          <t>Date the claim form was submitted. Use DD/MM/YYYY format.</t>
        </is>
      </c>
    </row>
    <row r="6" ht="30" customHeight="1">
      <c r="B6" s="36" t="inlineStr">
        <is>
          <t>Employee Name</t>
        </is>
      </c>
      <c r="C6" s="37" t="inlineStr">
        <is>
          <t>Full name of the employee submitting the claim.</t>
        </is>
      </c>
    </row>
    <row r="7" ht="30" customHeight="1">
      <c r="B7" s="36" t="inlineStr">
        <is>
          <t>Department</t>
        </is>
      </c>
      <c r="C7" s="37" t="inlineStr">
        <is>
          <t>Select the employee's department from the dropdown list.</t>
        </is>
      </c>
    </row>
    <row r="8" ht="30" customHeight="1">
      <c r="B8" s="36" t="inlineStr">
        <is>
          <t>Office Location</t>
        </is>
      </c>
      <c r="C8" s="37" t="inlineStr">
        <is>
          <t>Select the employee's base office from the dropdown list.</t>
        </is>
      </c>
    </row>
    <row r="9" ht="30" customHeight="1">
      <c r="B9" s="36" t="inlineStr">
        <is>
          <t>Expense Date</t>
        </is>
      </c>
      <c r="C9" s="37" t="inlineStr">
        <is>
          <t>The actual date the expense was incurred. Use DD/MM/YYYY format.</t>
        </is>
      </c>
    </row>
    <row r="10" ht="30" customHeight="1">
      <c r="B10" s="36" t="inlineStr">
        <is>
          <t>Expense Type</t>
        </is>
      </c>
      <c r="C10" s="37" t="inlineStr">
        <is>
          <t>Select the category of expense from the dropdown (e.g. Travel, Meals, Software).</t>
        </is>
      </c>
    </row>
    <row r="11" ht="30" customHeight="1">
      <c r="B11" s="36" t="inlineStr">
        <is>
          <t>Supplier</t>
        </is>
      </c>
      <c r="C11" s="37" t="inlineStr">
        <is>
          <t>Name of the supplier or vendor from whom the expense was incurred.</t>
        </is>
      </c>
    </row>
    <row r="12" ht="30" customHeight="1">
      <c r="B12" s="36" t="inlineStr">
        <is>
          <t>Description</t>
        </is>
      </c>
      <c r="C12" s="37" t="inlineStr">
        <is>
          <t>Brief description of the expense. Include relevant detail (e.g. route, number of guests).</t>
        </is>
      </c>
    </row>
    <row r="13" ht="30" customHeight="1">
      <c r="B13" s="36" t="inlineStr">
        <is>
          <t>VAT Inclusive?</t>
        </is>
      </c>
      <c r="C13" s="37" t="inlineStr">
        <is>
          <t>Select Yes if VAT was charged at 20% standard rate. Select No for zero-rated or exempt items.</t>
        </is>
      </c>
    </row>
    <row r="14" ht="30" customHeight="1">
      <c r="B14" s="36" t="inlineStr">
        <is>
          <t>Net Amount (£)</t>
        </is>
      </c>
      <c r="C14" s="37" t="inlineStr">
        <is>
          <t>The net (ex-VAT) cost of the expense in pounds sterling. Enter a positive value only.</t>
        </is>
      </c>
    </row>
    <row r="15" ht="30" customHeight="1">
      <c r="B15" s="36" t="inlineStr">
        <is>
          <t>VAT Amount (£)</t>
        </is>
      </c>
      <c r="C15" s="37" t="inlineStr">
        <is>
          <t>Calculated automatically: 20% of Net Amount if VAT Inclusive is Yes, otherwise £0.00.</t>
        </is>
      </c>
    </row>
    <row r="16" ht="30" customHeight="1">
      <c r="B16" s="36" t="inlineStr">
        <is>
          <t>Gross Amount (£)</t>
        </is>
      </c>
      <c r="C16" s="37" t="inlineStr">
        <is>
          <t>Calculated automatically: Net Amount + VAT Amount.</t>
        </is>
      </c>
    </row>
    <row r="17" ht="30" customHeight="1">
      <c r="B17" s="36" t="inlineStr">
        <is>
          <t>Business Purpose</t>
        </is>
      </c>
      <c r="C17" s="37" t="inlineStr">
        <is>
          <t>Explain the business reason for the expense. Required for approval.</t>
        </is>
      </c>
    </row>
    <row r="18" ht="30" customHeight="1">
      <c r="B18" s="36" t="inlineStr">
        <is>
          <t>Receipt Attached?</t>
        </is>
      </c>
      <c r="C18" s="37" t="inlineStr">
        <is>
          <t>Select Yes if a valid VAT receipt or invoice is attached. Select No if missing.</t>
        </is>
      </c>
    </row>
    <row r="19" ht="30" customHeight="1">
      <c r="B19" s="36" t="inlineStr">
        <is>
          <t>Approval Status</t>
        </is>
      </c>
      <c r="C19" s="37" t="inlineStr">
        <is>
          <t>Select Pending, Approved or Rejected. Updated by the approving manager.</t>
        </is>
      </c>
    </row>
    <row r="20" ht="30" customHeight="1">
      <c r="B20" s="36" t="inlineStr">
        <is>
          <t>Approver</t>
        </is>
      </c>
      <c r="C20" s="37" t="inlineStr">
        <is>
          <t>Name of the manager who approved (or rejected) the claim.</t>
        </is>
      </c>
    </row>
    <row r="21" ht="30" customHeight="1">
      <c r="B21" s="36" t="inlineStr">
        <is>
          <t>Reimbursable?</t>
        </is>
      </c>
      <c r="C21" s="37" t="inlineStr">
        <is>
          <t>Calculated automatically: Yes only if Receipt Attached is Yes AND Status is Approved.</t>
        </is>
      </c>
    </row>
    <row r="22" ht="30" customHeight="1">
      <c r="B22" s="36" t="inlineStr">
        <is>
          <t>Notes</t>
        </is>
      </c>
      <c r="C22" s="37" t="inlineStr">
        <is>
          <t>Any additional notes, e.g. receipt to follow, split claim, pre-approved spend.</t>
        </is>
      </c>
    </row>
    <row r="23" ht="14" customHeight="1">
      <c r="B23" s="38" t="inlineStr"/>
      <c r="C23" s="38" t="inlineStr"/>
    </row>
    <row r="24" ht="22" customHeight="1">
      <c r="B24" s="34" t="inlineStr">
        <is>
          <t>SHEET: Summary</t>
        </is>
      </c>
      <c r="C24" s="35" t="inlineStr"/>
    </row>
    <row r="25" ht="30" customHeight="1">
      <c r="B25" s="36" t="inlineStr">
        <is>
          <t>KPI Tiles (top)</t>
        </is>
      </c>
      <c r="C25" s="37" t="inlineStr">
        <is>
          <t>Auto-calculated totals and counts from the Claims sheet. Refreshes automatically.</t>
        </is>
      </c>
    </row>
    <row r="26" ht="30" customHeight="1">
      <c r="B26" s="36" t="inlineStr">
        <is>
          <t>Claims Detail Table</t>
        </is>
      </c>
      <c r="C26" s="37" t="inlineStr">
        <is>
          <t>Mirrors key fields from Claims for a quick manager overview. Status colour-coded.</t>
        </is>
      </c>
    </row>
    <row r="27" ht="30" customHeight="1">
      <c r="B27" s="36" t="inlineStr">
        <is>
          <t>Charts</t>
        </is>
      </c>
      <c r="C27" s="37" t="inlineStr">
        <is>
          <t>Approval status pie chart and expense type bar chart. Both update from Claims data.</t>
        </is>
      </c>
    </row>
    <row r="28" ht="14" customHeight="1">
      <c r="B28" s="38" t="inlineStr"/>
      <c r="C28" s="38" t="inlineStr"/>
    </row>
    <row r="29" ht="22" customHeight="1">
      <c r="B29" s="34" t="inlineStr">
        <is>
          <t>SHEET: Lists</t>
        </is>
      </c>
      <c r="C29" s="35" t="inlineStr"/>
    </row>
    <row r="30" ht="30" customHeight="1">
      <c r="B30" s="36" t="inlineStr">
        <is>
          <t>Reference Data</t>
        </is>
      </c>
      <c r="C30" s="37" t="inlineStr">
        <is>
          <t>Contains all dropdown option lists used in the Claims sheet. Do not delete or rename.</t>
        </is>
      </c>
    </row>
    <row r="31" ht="14" customHeight="1">
      <c r="B31" s="38" t="inlineStr"/>
      <c r="C31" s="38" t="inlineStr"/>
    </row>
    <row r="32" ht="22" customHeight="1">
      <c r="B32" s="34" t="inlineStr">
        <is>
          <t>GENERAL NOTES</t>
        </is>
      </c>
      <c r="C32" s="35" t="inlineStr"/>
    </row>
    <row r="33" ht="30" customHeight="1">
      <c r="B33" s="36" t="inlineStr">
        <is>
          <t>Receipts policy</t>
        </is>
      </c>
      <c r="C33" s="37" t="inlineStr">
        <is>
          <t>All claims above £10 require a valid VAT receipt or invoice to be reimbursed.</t>
        </is>
      </c>
    </row>
    <row r="34" ht="30" customHeight="1">
      <c r="B34" s="36" t="inlineStr">
        <is>
          <t>Mileage rate</t>
        </is>
      </c>
      <c r="C34" s="37" t="inlineStr">
        <is>
          <t>HMRC Advisory Rate: 45p per mile for first 10,000 miles; 25p per mile thereafter.</t>
        </is>
      </c>
    </row>
    <row r="35" ht="30" customHeight="1">
      <c r="B35" s="36" t="inlineStr">
        <is>
          <t>Submission deadline</t>
        </is>
      </c>
      <c r="C35" s="37" t="inlineStr">
        <is>
          <t>Claims must be submitted within 30 days of the expense date.</t>
        </is>
      </c>
    </row>
    <row r="36" ht="30" customHeight="1">
      <c r="B36" s="36" t="inlineStr">
        <is>
          <t>VAT reclaim</t>
        </is>
      </c>
      <c r="C36" s="37" t="inlineStr">
        <is>
          <t>Only standard-rated (20%) VAT shown in column L can be reclaimed via the VAT return.</t>
        </is>
      </c>
    </row>
    <row r="37" ht="30" customHeight="1">
      <c r="B37" s="36" t="inlineStr">
        <is>
          <t>Currency</t>
        </is>
      </c>
      <c r="C37" s="37" t="inlineStr">
        <is>
          <t>All amounts must be entered in GBP (£). Foreign currency claims require conversion.</t>
        </is>
      </c>
    </row>
  </sheetData>
  <mergeCells count="1">
    <mergeCell ref="B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2026-06-16T16:26:46Z</dcterms:created>
  <dcterms:modified xmlns:dcterms="http://purl.org/dc/terms/" xmlns:xsi="http://www.w3.org/2001/XMLSchema-instance" xsi:type="dcterms:W3CDTF">2026-06-16T16:26:46Z</dcterms:modified>
</cp:coreProperties>
</file>