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Tracker" sheetId="1" state="visible" r:id="rId1"/>
    <sheet xmlns:r="http://schemas.openxmlformats.org/officeDocument/2006/relationships" name="Budget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b val="1"/>
      <sz val="11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C8102E"/>
      </patternFill>
    </fill>
    <fill>
      <patternFill patternType="solid">
        <fgColor rgb="000F766E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right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0" fontId="3" fillId="6" borderId="1" pivotButton="0" quotePrefix="0" xfId="0"/>
    <xf numFmtId="164" fontId="3" fillId="6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1" fillId="8" borderId="1" applyAlignment="1" pivotButton="0" quotePrefix="0" xfId="0">
      <alignment horizontal="center" vertical="center"/>
    </xf>
    <xf numFmtId="164" fontId="6" fillId="4" borderId="1" applyAlignment="1" pivotButton="0" quotePrefix="0" xfId="0">
      <alignment horizontal="center" vertical="center"/>
    </xf>
    <xf numFmtId="10" fontId="6" fillId="4" borderId="1" applyAlignment="1" pivotButton="0" quotePrefix="0" xfId="0">
      <alignment horizontal="center" vertical="center"/>
    </xf>
    <xf numFmtId="1" fontId="6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5" fillId="9" borderId="1" applyAlignment="1" pivotButton="0" quotePrefix="0" xfId="0">
      <alignment horizontal="center" vertical="center"/>
    </xf>
    <xf numFmtId="0" fontId="2" fillId="3" borderId="1" pivotButton="0" quotePrefix="0" xfId="0"/>
    <xf numFmtId="164" fontId="2" fillId="4" borderId="1" pivotButton="0" quotePrefix="0" xfId="0"/>
    <xf numFmtId="164" fontId="2" fillId="3" borderId="1" pivotButton="0" quotePrefix="0" xfId="0"/>
    <xf numFmtId="9" fontId="2" fillId="3" borderId="1" pivotButton="0" quotePrefix="0" xfId="0"/>
    <xf numFmtId="0" fontId="2" fillId="5" borderId="1" pivotButton="0" quotePrefix="0" xfId="0"/>
    <xf numFmtId="164" fontId="2" fillId="5" borderId="1" pivotButton="0" quotePrefix="0" xfId="0"/>
    <xf numFmtId="9" fontId="2" fillId="5" borderId="1" pivotButton="0" quotePrefix="0" xfId="0"/>
    <xf numFmtId="0" fontId="5" fillId="7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color rgb="0016A34A"/>
        <sz val="10"/>
      </font>
      <fill>
        <patternFill patternType="solid">
          <fgColor rgb="00DCFCE7"/>
        </patternFill>
      </fill>
    </dxf>
    <dxf>
      <font>
        <name val="Calibri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Budgeted vs Actual Spend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'Budget Summary'!B14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'Budget Summary'!$A$15:$A$23</f>
            </numRef>
          </cat>
          <val>
            <numRef>
              <f>'Budget Summary'!$B$15:$B$23</f>
            </numRef>
          </val>
        </ser>
        <ser>
          <idx val="1"/>
          <order val="1"/>
          <tx>
            <strRef>
              <f>'Budget Summary'!C14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'Budget Summary'!$A$15:$A$23</f>
            </numRef>
          </cat>
          <val>
            <numRef>
              <f>'Budget Summary'!$C$15:$C$23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Share of Actual Spend by Category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'Budget Summary'!$A$15:$A$23</f>
            </numRef>
          </cat>
          <val>
            <numRef>
              <f>'Budget Summary'!$C$15:$C$23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Income vs Spend Trend</a:t>
            </a:r>
          </a:p>
        </rich>
      </tx>
    </title>
    <plotArea>
      <lineChart>
        <grouping val="standard"/>
        <ser>
          <idx val="0"/>
          <order val="0"/>
          <tx>
            <strRef>
              <f>'Budget Summary'!B27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'Budget Summary'!$A$28:$A$31</f>
            </numRef>
          </cat>
          <val>
            <numRef>
              <f>'Budget Summary'!$B$28:$B$31</f>
            </numRef>
          </val>
        </ser>
        <ser>
          <idx val="1"/>
          <order val="1"/>
          <tx>
            <strRef>
              <f>'Budget Summary'!C27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'Budget Summary'!$A$28:$A$31</f>
            </numRef>
          </cat>
          <val>
            <numRef>
              <f>'Budget Summary'!$C$28:$C$31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3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648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37</row>
      <rowOff>0</rowOff>
    </from>
    <ext cx="792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8" customWidth="1" min="3" max="3"/>
    <col width="18" customWidth="1" min="4" max="4"/>
    <col width="20" customWidth="1" min="5" max="5"/>
    <col width="16" customWidth="1" min="6" max="6"/>
    <col width="24" customWidth="1" min="7" max="7"/>
    <col width="20" customWidth="1" min="8" max="8"/>
    <col width="18" customWidth="1" min="9" max="9"/>
    <col width="14" customWidth="1" min="10" max="10"/>
    <col width="12" customWidth="1" min="11" max="11"/>
    <col width="16" customWidth="1" min="12" max="12"/>
    <col width="16" customWidth="1" min="13" max="13"/>
    <col width="18" customWidth="1" min="14" max="14"/>
    <col width="22" customWidth="1" min="15" max="15"/>
  </cols>
  <sheetData>
    <row r="1" ht="30" customHeight="1">
      <c r="A1" s="1" t="inlineStr">
        <is>
          <t>Date</t>
        </is>
      </c>
      <c r="B1" s="1" t="inlineStr">
        <is>
          <t>Month</t>
        </is>
      </c>
      <c r="C1" s="1" t="inlineStr">
        <is>
          <t>Household Member</t>
        </is>
      </c>
      <c r="D1" s="1" t="inlineStr">
        <is>
          <t>Category</t>
        </is>
      </c>
      <c r="E1" s="1" t="inlineStr">
        <is>
          <t>Subcategory</t>
        </is>
      </c>
      <c r="F1" s="1" t="inlineStr">
        <is>
          <t>Type</t>
        </is>
      </c>
      <c r="G1" s="1" t="inlineStr">
        <is>
          <t>Description</t>
        </is>
      </c>
      <c r="H1" s="1" t="inlineStr">
        <is>
          <t>Budgeted Amount (£)</t>
        </is>
      </c>
      <c r="I1" s="1" t="inlineStr">
        <is>
          <t>Actual Amount (£)</t>
        </is>
      </c>
      <c r="J1" s="1" t="inlineStr">
        <is>
          <t>Variance (£)</t>
        </is>
      </c>
      <c r="K1" s="1" t="inlineStr">
        <is>
          <t>Variance %</t>
        </is>
      </c>
      <c r="L1" s="1" t="inlineStr">
        <is>
          <t>Status</t>
        </is>
      </c>
      <c r="M1" s="1" t="inlineStr">
        <is>
          <t>Paid By</t>
        </is>
      </c>
      <c r="N1" s="1" t="inlineStr">
        <is>
          <t>Payment Method</t>
        </is>
      </c>
      <c r="O1" s="1" t="inlineStr">
        <is>
          <t>Notes</t>
        </is>
      </c>
    </row>
    <row r="2">
      <c r="A2" s="2" t="inlineStr">
        <is>
          <t>02/04/2026</t>
        </is>
      </c>
      <c r="B2" s="3">
        <f>TEXT(A2,"mmm-yy")</f>
        <v/>
      </c>
      <c r="C2" s="2" t="inlineStr">
        <is>
          <t>Oliver</t>
        </is>
      </c>
      <c r="D2" s="2" t="inlineStr">
        <is>
          <t>Salary</t>
        </is>
      </c>
      <c r="E2" s="2" t="inlineStr">
        <is>
          <t>Income</t>
        </is>
      </c>
      <c r="F2" s="2" t="inlineStr">
        <is>
          <t>Income</t>
        </is>
      </c>
      <c r="G2" s="2" t="inlineStr">
        <is>
          <t>Net Pay</t>
        </is>
      </c>
      <c r="H2" s="4" t="n">
        <v>3200</v>
      </c>
      <c r="I2" s="4" t="n">
        <v>3200</v>
      </c>
      <c r="J2" s="5">
        <f>I2-H2</f>
        <v/>
      </c>
      <c r="K2" s="6">
        <f>IFERROR(IF(H2=0,"",J2/H2),"")</f>
        <v/>
      </c>
      <c r="L2" s="3">
        <f>IF(J2&gt;0,"Over Budget",IF(J2=0,"On Budget","Under Budget"))</f>
        <v/>
      </c>
      <c r="M2" s="2" t="inlineStr">
        <is>
          <t>Bank Transfer</t>
        </is>
      </c>
      <c r="N2" s="2" t="inlineStr">
        <is>
          <t>Bank Transfer</t>
        </is>
      </c>
      <c r="O2" s="2" t="inlineStr"/>
    </row>
    <row r="3">
      <c r="A3" s="7" t="inlineStr">
        <is>
          <t>03/04/2026</t>
        </is>
      </c>
      <c r="B3" s="8">
        <f>TEXT(A3,"mmm-yy")</f>
        <v/>
      </c>
      <c r="C3" s="7" t="inlineStr">
        <is>
          <t>Amelia</t>
        </is>
      </c>
      <c r="D3" s="7" t="inlineStr">
        <is>
          <t>Groceries</t>
        </is>
      </c>
      <c r="E3" s="7" t="inlineStr">
        <is>
          <t>Essential</t>
        </is>
      </c>
      <c r="F3" s="7" t="inlineStr">
        <is>
          <t>Essential</t>
        </is>
      </c>
      <c r="G3" s="7" t="inlineStr">
        <is>
          <t>Supermarket</t>
        </is>
      </c>
      <c r="H3" s="4" t="n">
        <v>420</v>
      </c>
      <c r="I3" s="4" t="n">
        <v>438.75</v>
      </c>
      <c r="J3" s="5">
        <f>I3-H3</f>
        <v/>
      </c>
      <c r="K3" s="6">
        <f>IFERROR(IF(H3=0,"",J3/H3),"")</f>
        <v/>
      </c>
      <c r="L3" s="8">
        <f>IF(J3&gt;0,"Over Budget",IF(J3=0,"On Budget","Under Budget"))</f>
        <v/>
      </c>
      <c r="M3" s="7" t="inlineStr">
        <is>
          <t>Card</t>
        </is>
      </c>
      <c r="N3" s="7" t="inlineStr">
        <is>
          <t>Card</t>
        </is>
      </c>
      <c r="O3" s="7" t="inlineStr"/>
    </row>
    <row r="4">
      <c r="A4" s="2" t="inlineStr">
        <is>
          <t>05/04/2026</t>
        </is>
      </c>
      <c r="B4" s="3">
        <f>TEXT(A4,"mmm-yy")</f>
        <v/>
      </c>
      <c r="C4" s="2" t="inlineStr">
        <is>
          <t>Harry</t>
        </is>
      </c>
      <c r="D4" s="2" t="inlineStr">
        <is>
          <t>Utilities</t>
        </is>
      </c>
      <c r="E4" s="2" t="inlineStr">
        <is>
          <t>Essential</t>
        </is>
      </c>
      <c r="F4" s="2" t="inlineStr">
        <is>
          <t>Essential</t>
        </is>
      </c>
      <c r="G4" s="2" t="inlineStr">
        <is>
          <t>Electricity &amp; Gas</t>
        </is>
      </c>
      <c r="H4" s="4" t="n">
        <v>165</v>
      </c>
      <c r="I4" s="4" t="n">
        <v>158.4</v>
      </c>
      <c r="J4" s="5">
        <f>I4-H4</f>
        <v/>
      </c>
      <c r="K4" s="6">
        <f>IFERROR(IF(H4=0,"",J4/H4),"")</f>
        <v/>
      </c>
      <c r="L4" s="3">
        <f>IF(J4&gt;0,"Over Budget",IF(J4=0,"On Budget","Under Budget"))</f>
        <v/>
      </c>
      <c r="M4" s="2" t="inlineStr">
        <is>
          <t>Direct Debit</t>
        </is>
      </c>
      <c r="N4" s="2" t="inlineStr">
        <is>
          <t>Direct Debit</t>
        </is>
      </c>
      <c r="O4" s="2" t="inlineStr"/>
    </row>
    <row r="5">
      <c r="A5" s="7" t="inlineStr">
        <is>
          <t>08/04/2026</t>
        </is>
      </c>
      <c r="B5" s="8">
        <f>TEXT(A5,"mmm-yy")</f>
        <v/>
      </c>
      <c r="C5" s="7" t="inlineStr">
        <is>
          <t>Sophie</t>
        </is>
      </c>
      <c r="D5" s="7" t="inlineStr">
        <is>
          <t>Transport</t>
        </is>
      </c>
      <c r="E5" s="7" t="inlineStr">
        <is>
          <t>Essential</t>
        </is>
      </c>
      <c r="F5" s="7" t="inlineStr">
        <is>
          <t>Essential</t>
        </is>
      </c>
      <c r="G5" s="7" t="inlineStr">
        <is>
          <t>Fuel &amp; Parking</t>
        </is>
      </c>
      <c r="H5" s="4" t="n">
        <v>180</v>
      </c>
      <c r="I5" s="4" t="n">
        <v>176.2</v>
      </c>
      <c r="J5" s="5">
        <f>I5-H5</f>
        <v/>
      </c>
      <c r="K5" s="6">
        <f>IFERROR(IF(H5=0,"",J5/H5),"")</f>
        <v/>
      </c>
      <c r="L5" s="8">
        <f>IF(J5&gt;0,"Over Budget",IF(J5=0,"On Budget","Under Budget"))</f>
        <v/>
      </c>
      <c r="M5" s="7" t="inlineStr">
        <is>
          <t>Card</t>
        </is>
      </c>
      <c r="N5" s="7" t="inlineStr">
        <is>
          <t>Card</t>
        </is>
      </c>
      <c r="O5" s="7" t="inlineStr"/>
    </row>
    <row r="6">
      <c r="A6" s="2" t="inlineStr">
        <is>
          <t>10/04/2026</t>
        </is>
      </c>
      <c r="B6" s="3">
        <f>TEXT(A6,"mmm-yy")</f>
        <v/>
      </c>
      <c r="C6" s="2" t="inlineStr">
        <is>
          <t>Jack</t>
        </is>
      </c>
      <c r="D6" s="2" t="inlineStr">
        <is>
          <t>Housing</t>
        </is>
      </c>
      <c r="E6" s="2" t="inlineStr">
        <is>
          <t>Essential</t>
        </is>
      </c>
      <c r="F6" s="2" t="inlineStr">
        <is>
          <t>Essential</t>
        </is>
      </c>
      <c r="G6" s="2" t="inlineStr">
        <is>
          <t>Rent/Mortgage</t>
        </is>
      </c>
      <c r="H6" s="4" t="n">
        <v>1250</v>
      </c>
      <c r="I6" s="4" t="n">
        <v>1250</v>
      </c>
      <c r="J6" s="5">
        <f>I6-H6</f>
        <v/>
      </c>
      <c r="K6" s="6">
        <f>IFERROR(IF(H6=0,"",J6/H6),"")</f>
        <v/>
      </c>
      <c r="L6" s="3">
        <f>IF(J6&gt;0,"Over Budget",IF(J6=0,"On Budget","Under Budget"))</f>
        <v/>
      </c>
      <c r="M6" s="2" t="inlineStr">
        <is>
          <t>Direct Debit</t>
        </is>
      </c>
      <c r="N6" s="2" t="inlineStr">
        <is>
          <t>Direct Debit</t>
        </is>
      </c>
      <c r="O6" s="2" t="inlineStr"/>
    </row>
    <row r="7">
      <c r="A7" s="7" t="inlineStr">
        <is>
          <t>12/04/2026</t>
        </is>
      </c>
      <c r="B7" s="8">
        <f>TEXT(A7,"mmm-yy")</f>
        <v/>
      </c>
      <c r="C7" s="7" t="inlineStr">
        <is>
          <t>Emily</t>
        </is>
      </c>
      <c r="D7" s="7" t="inlineStr">
        <is>
          <t>Dining Out</t>
        </is>
      </c>
      <c r="E7" s="7" t="inlineStr">
        <is>
          <t>Discretionary</t>
        </is>
      </c>
      <c r="F7" s="7" t="inlineStr">
        <is>
          <t>Discretionary</t>
        </is>
      </c>
      <c r="G7" s="7" t="inlineStr">
        <is>
          <t>Family Meal</t>
        </is>
      </c>
      <c r="H7" s="4" t="n">
        <v>95</v>
      </c>
      <c r="I7" s="4" t="n">
        <v>121.5</v>
      </c>
      <c r="J7" s="5">
        <f>I7-H7</f>
        <v/>
      </c>
      <c r="K7" s="6">
        <f>IFERROR(IF(H7=0,"",J7/H7),"")</f>
        <v/>
      </c>
      <c r="L7" s="8">
        <f>IF(J7&gt;0,"Over Budget",IF(J7=0,"On Budget","Under Budget"))</f>
        <v/>
      </c>
      <c r="M7" s="7" t="inlineStr">
        <is>
          <t>Card</t>
        </is>
      </c>
      <c r="N7" s="7" t="inlineStr">
        <is>
          <t>Card</t>
        </is>
      </c>
      <c r="O7" s="7" t="inlineStr"/>
    </row>
    <row r="8">
      <c r="A8" s="2" t="inlineStr">
        <is>
          <t>15/04/2026</t>
        </is>
      </c>
      <c r="B8" s="3">
        <f>TEXT(A8,"mmm-yy")</f>
        <v/>
      </c>
      <c r="C8" s="2" t="inlineStr">
        <is>
          <t>George</t>
        </is>
      </c>
      <c r="D8" s="2" t="inlineStr">
        <is>
          <t>Savings</t>
        </is>
      </c>
      <c r="E8" s="2" t="inlineStr">
        <is>
          <t>Savings</t>
        </is>
      </c>
      <c r="F8" s="2" t="inlineStr">
        <is>
          <t>Savings</t>
        </is>
      </c>
      <c r="G8" s="2" t="inlineStr">
        <is>
          <t>Emergency Fund</t>
        </is>
      </c>
      <c r="H8" s="4" t="n">
        <v>300</v>
      </c>
      <c r="I8" s="4" t="n">
        <v>300</v>
      </c>
      <c r="J8" s="5">
        <f>I8-H8</f>
        <v/>
      </c>
      <c r="K8" s="6">
        <f>IFERROR(IF(H8=0,"",J8/H8),"")</f>
        <v/>
      </c>
      <c r="L8" s="3">
        <f>IF(J8&gt;0,"Over Budget",IF(J8=0,"On Budget","Under Budget"))</f>
        <v/>
      </c>
      <c r="M8" s="2" t="inlineStr">
        <is>
          <t>Standing Order</t>
        </is>
      </c>
      <c r="N8" s="2" t="inlineStr">
        <is>
          <t>Standing Order</t>
        </is>
      </c>
      <c r="O8" s="2" t="inlineStr"/>
    </row>
    <row r="9">
      <c r="A9" s="7" t="inlineStr">
        <is>
          <t>18/04/2026</t>
        </is>
      </c>
      <c r="B9" s="8">
        <f>TEXT(A9,"mmm-yy")</f>
        <v/>
      </c>
      <c r="C9" s="7" t="inlineStr">
        <is>
          <t>Isla</t>
        </is>
      </c>
      <c r="D9" s="7" t="inlineStr">
        <is>
          <t>Childcare</t>
        </is>
      </c>
      <c r="E9" s="7" t="inlineStr">
        <is>
          <t>Essential</t>
        </is>
      </c>
      <c r="F9" s="7" t="inlineStr">
        <is>
          <t>Essential</t>
        </is>
      </c>
      <c r="G9" s="7" t="inlineStr">
        <is>
          <t>Nursery Fees</t>
        </is>
      </c>
      <c r="H9" s="4" t="n">
        <v>520</v>
      </c>
      <c r="I9" s="4" t="n">
        <v>520</v>
      </c>
      <c r="J9" s="5">
        <f>I9-H9</f>
        <v/>
      </c>
      <c r="K9" s="6">
        <f>IFERROR(IF(H9=0,"",J9/H9),"")</f>
        <v/>
      </c>
      <c r="L9" s="8">
        <f>IF(J9&gt;0,"Over Budget",IF(J9=0,"On Budget","Under Budget"))</f>
        <v/>
      </c>
      <c r="M9" s="7" t="inlineStr">
        <is>
          <t>Bank Transfer</t>
        </is>
      </c>
      <c r="N9" s="7" t="inlineStr">
        <is>
          <t>Bank Transfer</t>
        </is>
      </c>
      <c r="O9" s="7" t="inlineStr"/>
    </row>
    <row r="10">
      <c r="A10" s="2" t="inlineStr">
        <is>
          <t>21/04/2026</t>
        </is>
      </c>
      <c r="B10" s="3">
        <f>TEXT(A10,"mmm-yy")</f>
        <v/>
      </c>
      <c r="C10" s="2" t="inlineStr">
        <is>
          <t>Charlie</t>
        </is>
      </c>
      <c r="D10" s="2" t="inlineStr">
        <is>
          <t>Entertainment</t>
        </is>
      </c>
      <c r="E10" s="2" t="inlineStr">
        <is>
          <t>Discretionary</t>
        </is>
      </c>
      <c r="F10" s="2" t="inlineStr">
        <is>
          <t>Discretionary</t>
        </is>
      </c>
      <c r="G10" s="2" t="inlineStr">
        <is>
          <t>Streaming/Subs</t>
        </is>
      </c>
      <c r="H10" s="4" t="n">
        <v>35</v>
      </c>
      <c r="I10" s="4" t="n">
        <v>29.99</v>
      </c>
      <c r="J10" s="5">
        <f>I10-H10</f>
        <v/>
      </c>
      <c r="K10" s="6">
        <f>IFERROR(IF(H10=0,"",J10/H10),"")</f>
        <v/>
      </c>
      <c r="L10" s="3">
        <f>IF(J10&gt;0,"Over Budget",IF(J10=0,"On Budget","Under Budget"))</f>
        <v/>
      </c>
      <c r="M10" s="2" t="inlineStr">
        <is>
          <t>Card</t>
        </is>
      </c>
      <c r="N10" s="2" t="inlineStr">
        <is>
          <t>Card</t>
        </is>
      </c>
      <c r="O10" s="2" t="inlineStr"/>
    </row>
    <row r="11">
      <c r="G11" s="9" t="inlineStr">
        <is>
          <t>TOTALS</t>
        </is>
      </c>
      <c r="H11" s="10">
        <f>SUM(H2:H10)</f>
        <v/>
      </c>
      <c r="I11" s="10">
        <f>SUM(I2:I10)</f>
        <v/>
      </c>
      <c r="J11" s="10">
        <f>SUM(J2:J10)</f>
        <v/>
      </c>
    </row>
  </sheetData>
  <conditionalFormatting sqref="J2:J10">
    <cfRule type="expression" priority="1" dxfId="0" stopIfTrue="0">
      <formula>=$J2&lt;0</formula>
    </cfRule>
    <cfRule type="expression" priority="2" dxfId="1" stopIfTrue="0">
      <formula>=$J2&gt;0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1"/>
  <sheetViews>
    <sheetView showGridLines="1"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18" customWidth="1" min="3" max="3"/>
    <col width="14" customWidth="1" min="4" max="4"/>
    <col width="10" customWidth="1" min="5" max="5"/>
    <col width="16" customWidth="1" min="6" max="6"/>
    <col width="4" customWidth="1" min="7" max="7"/>
    <col width="4" customWidth="1" min="8" max="8"/>
  </cols>
  <sheetData>
    <row r="1" ht="32" customHeight="1">
      <c r="A1" s="11" t="inlineStr">
        <is>
          <t>Household Budget Summary — April 2026</t>
        </is>
      </c>
      <c r="B1" s="13" t="n"/>
      <c r="C1" s="13" t="n"/>
      <c r="D1" s="13" t="n"/>
      <c r="E1" s="13" t="n"/>
      <c r="F1" s="13" t="n"/>
      <c r="G1" s="13" t="n"/>
      <c r="H1" s="13" t="n"/>
      <c r="I1" s="13" t="n"/>
      <c r="J1" s="13" t="n"/>
      <c r="K1" s="13" t="n"/>
      <c r="L1" s="13" t="n"/>
      <c r="M1" s="13" t="n"/>
      <c r="N1" s="14" t="n"/>
    </row>
    <row r="2"/>
    <row r="3" ht="18" customHeight="1">
      <c r="A3" s="12" t="inlineStr">
        <is>
          <t>KEY PERFORMANCE INDICATORS</t>
        </is>
      </c>
      <c r="B3" s="13" t="n"/>
      <c r="C3" s="13" t="n"/>
      <c r="D3" s="13" t="n"/>
      <c r="E3" s="13" t="n"/>
      <c r="F3" s="13" t="n"/>
      <c r="G3" s="13" t="n"/>
      <c r="H3" s="13" t="n"/>
      <c r="I3" s="13" t="n"/>
      <c r="J3" s="13" t="n"/>
      <c r="K3" s="13" t="n"/>
      <c r="L3" s="13" t="n"/>
      <c r="M3" s="13" t="n"/>
      <c r="N3" s="14" t="n"/>
    </row>
    <row r="4" ht="18" customHeight="1">
      <c r="A4" s="15" t="inlineStr">
        <is>
          <t>Total Budgeted Income</t>
        </is>
      </c>
      <c r="B4" s="16">
        <f>SUMIF('Budget Tracker'!F2:F10,"Income",'Budget Tracker'!H2:H10)</f>
        <v/>
      </c>
    </row>
    <row r="5" ht="18" customHeight="1">
      <c r="A5" s="15" t="inlineStr">
        <is>
          <t>Total Actual Income</t>
        </is>
      </c>
      <c r="B5" s="16">
        <f>SUMIF('Budget Tracker'!F2:F10,"Income",'Budget Tracker'!I2:I10)</f>
        <v/>
      </c>
    </row>
    <row r="6" ht="18" customHeight="1">
      <c r="A6" s="15" t="inlineStr">
        <is>
          <t>Total Budgeted Spend</t>
        </is>
      </c>
      <c r="B6" s="16">
        <f>SUMIF('Budget Tracker'!F2:F10,"&lt;&gt;Income",'Budget Tracker'!H2:H10)</f>
        <v/>
      </c>
    </row>
    <row r="7" ht="18" customHeight="1">
      <c r="A7" s="15" t="inlineStr">
        <is>
          <t>Total Actual Spend</t>
        </is>
      </c>
      <c r="B7" s="16">
        <f>SUMIF('Budget Tracker'!F2:F10,"&lt;&gt;Income",'Budget Tracker'!I2:I10)</f>
        <v/>
      </c>
    </row>
    <row r="8" ht="18" customHeight="1">
      <c r="A8" s="15" t="inlineStr">
        <is>
          <t>Net Surplus / Deficit</t>
        </is>
      </c>
      <c r="B8" s="16">
        <f>B4-B6</f>
        <v/>
      </c>
    </row>
    <row r="9" ht="18" customHeight="1">
      <c r="A9" s="15" t="inlineStr">
        <is>
          <t>Savings Rate %</t>
        </is>
      </c>
      <c r="B9" s="17">
        <f>IFERROR((B4-B6)/B4,0)</f>
        <v/>
      </c>
    </row>
    <row r="10" ht="18" customHeight="1">
      <c r="A10" s="15" t="inlineStr">
        <is>
          <t>Overspend Count</t>
        </is>
      </c>
      <c r="B10" s="18">
        <f>COUNTIF('Budget Tracker'!J2:J10,"&gt;0")</f>
        <v/>
      </c>
    </row>
    <row r="11" ht="18" customHeight="1">
      <c r="A11" s="15" t="inlineStr">
        <is>
          <t>Budget Status</t>
        </is>
      </c>
      <c r="B11" s="19">
        <f>IF(B4&gt;=B6,"Surplus ✅","Deficit ⚠️")</f>
        <v/>
      </c>
    </row>
    <row r="12" ht="18" customHeight="1"/>
    <row r="13" ht="18" customHeight="1">
      <c r="A13" s="12" t="inlineStr">
        <is>
          <t>CATEGORY BUDGET vs ACTUAL</t>
        </is>
      </c>
      <c r="B13" s="13" t="n"/>
      <c r="C13" s="13" t="n"/>
      <c r="D13" s="13" t="n"/>
      <c r="E13" s="13" t="n"/>
      <c r="F13" s="14" t="n"/>
    </row>
    <row r="14" ht="18" customHeight="1">
      <c r="A14" s="20" t="inlineStr">
        <is>
          <t>Category</t>
        </is>
      </c>
      <c r="B14" s="20" t="inlineStr">
        <is>
          <t>Monthly Budget (£)</t>
        </is>
      </c>
      <c r="C14" s="20" t="inlineStr">
        <is>
          <t>Actual Spend (£)</t>
        </is>
      </c>
      <c r="D14" s="20" t="inlineStr">
        <is>
          <t>Variance (£)</t>
        </is>
      </c>
      <c r="E14" s="20" t="inlineStr">
        <is>
          <t>% Used</t>
        </is>
      </c>
      <c r="F14" s="20" t="inlineStr">
        <is>
          <t>Status</t>
        </is>
      </c>
    </row>
    <row r="15" ht="18" customHeight="1">
      <c r="A15" s="21" t="inlineStr">
        <is>
          <t>Salary</t>
        </is>
      </c>
      <c r="B15" s="22" t="n">
        <v>3200</v>
      </c>
      <c r="C15" s="23">
        <f>IFERROR(SUMIF('Budget Tracker'!D2:D10,A15,'Budget Tracker'!I2:I10),0)</f>
        <v/>
      </c>
      <c r="D15" s="23">
        <f>C15-B15</f>
        <v/>
      </c>
      <c r="E15" s="24">
        <f>IFERROR(C15/B15,0)</f>
        <v/>
      </c>
      <c r="F15" s="3">
        <f>IF(D15&gt;0,"Over Budget",IF(D15=0,"On Budget","Under Budget"))</f>
        <v/>
      </c>
    </row>
    <row r="16" ht="18" customHeight="1">
      <c r="A16" s="25" t="inlineStr">
        <is>
          <t>Groceries</t>
        </is>
      </c>
      <c r="B16" s="22" t="n">
        <v>420</v>
      </c>
      <c r="C16" s="26">
        <f>IFERROR(SUMIF('Budget Tracker'!D2:D10,A16,'Budget Tracker'!I2:I10),0)</f>
        <v/>
      </c>
      <c r="D16" s="26">
        <f>C16-B16</f>
        <v/>
      </c>
      <c r="E16" s="27">
        <f>IFERROR(C16/B16,0)</f>
        <v/>
      </c>
      <c r="F16" s="8">
        <f>IF(D16&gt;0,"Over Budget",IF(D16=0,"On Budget","Under Budget"))</f>
        <v/>
      </c>
    </row>
    <row r="17" ht="18" customHeight="1">
      <c r="A17" s="21" t="inlineStr">
        <is>
          <t>Utilities</t>
        </is>
      </c>
      <c r="B17" s="22" t="n">
        <v>165</v>
      </c>
      <c r="C17" s="23">
        <f>IFERROR(SUMIF('Budget Tracker'!D2:D10,A17,'Budget Tracker'!I2:I10),0)</f>
        <v/>
      </c>
      <c r="D17" s="23">
        <f>C17-B17</f>
        <v/>
      </c>
      <c r="E17" s="24">
        <f>IFERROR(C17/B17,0)</f>
        <v/>
      </c>
      <c r="F17" s="3">
        <f>IF(D17&gt;0,"Over Budget",IF(D17=0,"On Budget","Under Budget"))</f>
        <v/>
      </c>
    </row>
    <row r="18" ht="18" customHeight="1">
      <c r="A18" s="25" t="inlineStr">
        <is>
          <t>Transport</t>
        </is>
      </c>
      <c r="B18" s="22" t="n">
        <v>180</v>
      </c>
      <c r="C18" s="26">
        <f>IFERROR(SUMIF('Budget Tracker'!D2:D10,A18,'Budget Tracker'!I2:I10),0)</f>
        <v/>
      </c>
      <c r="D18" s="26">
        <f>C18-B18</f>
        <v/>
      </c>
      <c r="E18" s="27">
        <f>IFERROR(C18/B18,0)</f>
        <v/>
      </c>
      <c r="F18" s="8">
        <f>IF(D18&gt;0,"Over Budget",IF(D18=0,"On Budget","Under Budget"))</f>
        <v/>
      </c>
    </row>
    <row r="19" ht="18" customHeight="1">
      <c r="A19" s="21" t="inlineStr">
        <is>
          <t>Housing</t>
        </is>
      </c>
      <c r="B19" s="22" t="n">
        <v>1250</v>
      </c>
      <c r="C19" s="23">
        <f>IFERROR(SUMIF('Budget Tracker'!D2:D10,A19,'Budget Tracker'!I2:I10),0)</f>
        <v/>
      </c>
      <c r="D19" s="23">
        <f>C19-B19</f>
        <v/>
      </c>
      <c r="E19" s="24">
        <f>IFERROR(C19/B19,0)</f>
        <v/>
      </c>
      <c r="F19" s="3">
        <f>IF(D19&gt;0,"Over Budget",IF(D19=0,"On Budget","Under Budget"))</f>
        <v/>
      </c>
    </row>
    <row r="20" ht="18" customHeight="1">
      <c r="A20" s="25" t="inlineStr">
        <is>
          <t>Dining Out</t>
        </is>
      </c>
      <c r="B20" s="22" t="n">
        <v>95</v>
      </c>
      <c r="C20" s="26">
        <f>IFERROR(SUMIF('Budget Tracker'!D2:D10,A20,'Budget Tracker'!I2:I10),0)</f>
        <v/>
      </c>
      <c r="D20" s="26">
        <f>C20-B20</f>
        <v/>
      </c>
      <c r="E20" s="27">
        <f>IFERROR(C20/B20,0)</f>
        <v/>
      </c>
      <c r="F20" s="8">
        <f>IF(D20&gt;0,"Over Budget",IF(D20=0,"On Budget","Under Budget"))</f>
        <v/>
      </c>
    </row>
    <row r="21" ht="18" customHeight="1">
      <c r="A21" s="21" t="inlineStr">
        <is>
          <t>Savings</t>
        </is>
      </c>
      <c r="B21" s="22" t="n">
        <v>300</v>
      </c>
      <c r="C21" s="23">
        <f>IFERROR(SUMIF('Budget Tracker'!D2:D10,A21,'Budget Tracker'!I2:I10),0)</f>
        <v/>
      </c>
      <c r="D21" s="23">
        <f>C21-B21</f>
        <v/>
      </c>
      <c r="E21" s="24">
        <f>IFERROR(C21/B21,0)</f>
        <v/>
      </c>
      <c r="F21" s="3">
        <f>IF(D21&gt;0,"Over Budget",IF(D21=0,"On Budget","Under Budget"))</f>
        <v/>
      </c>
    </row>
    <row r="22" ht="18" customHeight="1">
      <c r="A22" s="25" t="inlineStr">
        <is>
          <t>Childcare</t>
        </is>
      </c>
      <c r="B22" s="22" t="n">
        <v>520</v>
      </c>
      <c r="C22" s="26">
        <f>IFERROR(SUMIF('Budget Tracker'!D2:D10,A22,'Budget Tracker'!I2:I10),0)</f>
        <v/>
      </c>
      <c r="D22" s="26">
        <f>C22-B22</f>
        <v/>
      </c>
      <c r="E22" s="27">
        <f>IFERROR(C22/B22,0)</f>
        <v/>
      </c>
      <c r="F22" s="8">
        <f>IF(D22&gt;0,"Over Budget",IF(D22=0,"On Budget","Under Budget"))</f>
        <v/>
      </c>
    </row>
    <row r="23" ht="18" customHeight="1">
      <c r="A23" s="21" t="inlineStr">
        <is>
          <t>Entertainment</t>
        </is>
      </c>
      <c r="B23" s="22" t="n">
        <v>35</v>
      </c>
      <c r="C23" s="23">
        <f>IFERROR(SUMIF('Budget Tracker'!D2:D10,A23,'Budget Tracker'!I2:I10),0)</f>
        <v/>
      </c>
      <c r="D23" s="23">
        <f>C23-B23</f>
        <v/>
      </c>
      <c r="E23" s="24">
        <f>IFERROR(C23/B23,0)</f>
        <v/>
      </c>
      <c r="F23" s="3">
        <f>IF(D23&gt;0,"Over Budget",IF(D23=0,"On Budget","Under Budget"))</f>
        <v/>
      </c>
    </row>
    <row r="24" ht="18" customHeight="1">
      <c r="A24" s="9" t="inlineStr">
        <is>
          <t>TOTAL</t>
        </is>
      </c>
      <c r="B24" s="10">
        <f>SUM(B15:B23)</f>
        <v/>
      </c>
      <c r="C24" s="10">
        <f>SUM(C15:C23)</f>
        <v/>
      </c>
      <c r="D24" s="10">
        <f>SUM(D15:D23)</f>
        <v/>
      </c>
    </row>
    <row r="25" ht="18" customHeight="1"/>
    <row r="26" ht="18" customHeight="1">
      <c r="A26" s="12" t="inlineStr">
        <is>
          <t>MONTHLY TREND</t>
        </is>
      </c>
      <c r="B26" s="13" t="n"/>
      <c r="C26" s="13" t="n"/>
      <c r="D26" s="14" t="n"/>
    </row>
    <row r="27" ht="18" customHeight="1">
      <c r="A27" s="20" t="inlineStr">
        <is>
          <t>Month</t>
        </is>
      </c>
      <c r="B27" s="20" t="inlineStr">
        <is>
          <t>Income (£)</t>
        </is>
      </c>
      <c r="C27" s="20" t="inlineStr">
        <is>
          <t>Spend (£)</t>
        </is>
      </c>
      <c r="D27" s="20" t="inlineStr">
        <is>
          <t>Surplus/Deficit (£)</t>
        </is>
      </c>
    </row>
    <row r="28" ht="18" customHeight="1">
      <c r="A28" s="21" t="inlineStr">
        <is>
          <t>Jan-26</t>
        </is>
      </c>
      <c r="B28" s="23" t="n">
        <v>3200</v>
      </c>
      <c r="C28" s="23" t="n">
        <v>2364</v>
      </c>
      <c r="D28" s="23">
        <f>B28-C28</f>
        <v/>
      </c>
    </row>
    <row r="29" ht="18" customHeight="1">
      <c r="A29" s="25" t="inlineStr">
        <is>
          <t>Feb-26</t>
        </is>
      </c>
      <c r="B29" s="26" t="n">
        <v>3200</v>
      </c>
      <c r="C29" s="26" t="n">
        <v>2290</v>
      </c>
      <c r="D29" s="26">
        <f>B29-C29</f>
        <v/>
      </c>
    </row>
    <row r="30" ht="18" customHeight="1">
      <c r="A30" s="21" t="inlineStr">
        <is>
          <t>Mar-26</t>
        </is>
      </c>
      <c r="B30" s="23" t="n">
        <v>3200</v>
      </c>
      <c r="C30" s="23" t="n">
        <v>2410</v>
      </c>
      <c r="D30" s="23">
        <f>B30-C30</f>
        <v/>
      </c>
    </row>
    <row r="31" ht="18" customHeight="1">
      <c r="A31" s="25" t="inlineStr">
        <is>
          <t>Apr-26</t>
        </is>
      </c>
      <c r="B31" s="26">
        <f>SUMIF('Budget Tracker'!F2:F10,"Income",'Budget Tracker'!I2:I10)</f>
        <v/>
      </c>
      <c r="C31" s="26">
        <f>SUMIF('Budget Tracker'!F2:F10,"&lt;&gt;Income",'Budget Tracker'!I2:I10)</f>
        <v/>
      </c>
      <c r="D31" s="26">
        <f>B31-C31</f>
        <v/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</sheetData>
  <mergeCells count="4">
    <mergeCell ref="A1:N1"/>
    <mergeCell ref="A3:N3"/>
    <mergeCell ref="A13:F13"/>
    <mergeCell ref="A26:D26"/>
  </mergeCells>
  <conditionalFormatting sqref="D15:D23">
    <cfRule type="expression" priority="1" dxfId="0" stopIfTrue="0">
      <formula>=$D15&lt;=0</formula>
    </cfRule>
    <cfRule type="expression" priority="2" dxfId="1" stopIfTrue="0">
      <formula>=$D15&gt;0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60" customWidth="1" min="3" max="3"/>
    <col width="18" customWidth="1" min="4" max="4"/>
    <col width="18" customWidth="1" min="5" max="5"/>
    <col width="18" customWidth="1" min="6" max="6"/>
  </cols>
  <sheetData>
    <row r="1" ht="32" customHeight="1">
      <c r="A1" s="11" t="inlineStr">
        <is>
          <t>Household Budget Template — User Instructions</t>
        </is>
      </c>
      <c r="B1" s="13" t="n"/>
      <c r="C1" s="13" t="n"/>
      <c r="D1" s="13" t="n"/>
      <c r="E1" s="13" t="n"/>
      <c r="F1" s="14" t="n"/>
    </row>
    <row r="2"/>
    <row r="3" ht="20" customHeight="1">
      <c r="B3" s="28" t="inlineStr">
        <is>
          <t>GETTING STARTED</t>
        </is>
      </c>
      <c r="C3" s="13" t="n"/>
      <c r="D3" s="13" t="n"/>
      <c r="E3" s="13" t="n"/>
      <c r="F3" s="14" t="n"/>
    </row>
    <row r="4" ht="18" customHeight="1">
      <c r="B4" s="29" t="inlineStr">
        <is>
          <t>Purpose:</t>
        </is>
      </c>
      <c r="C4" s="30" t="inlineStr">
        <is>
          <t>Open the 'Budget Tracker' sheet and enter all household income and expenditure for the month.</t>
        </is>
      </c>
      <c r="D4" s="13" t="n"/>
      <c r="E4" s="13" t="n"/>
      <c r="F4" s="14" t="n"/>
    </row>
    <row r="5" ht="18" customHeight="1">
      <c r="B5" s="31" t="inlineStr">
        <is>
          <t>Currency:</t>
        </is>
      </c>
      <c r="C5" s="32" t="inlineStr">
        <is>
          <t>Enter all amounts in British pounds sterling (£). Use the format 1234.56 (no £ sign needed — formatting is automatic).</t>
        </is>
      </c>
      <c r="D5" s="13" t="n"/>
      <c r="E5" s="13" t="n"/>
      <c r="F5" s="14" t="n"/>
    </row>
    <row r="6" ht="18" customHeight="1">
      <c r="B6" s="29" t="inlineStr">
        <is>
          <t>Dates:</t>
        </is>
      </c>
      <c r="C6" s="30" t="inlineStr">
        <is>
          <t>Enter all dates in DD/MM/YYYY format (e.g. 02/04/2026). The Month column is calculated automatically.</t>
        </is>
      </c>
      <c r="D6" s="13" t="n"/>
      <c r="E6" s="13" t="n"/>
      <c r="F6" s="14" t="n"/>
    </row>
    <row r="7" ht="8" customHeight="1"/>
    <row r="8" ht="20" customHeight="1">
      <c r="B8" s="28" t="inlineStr">
        <is>
          <t>BUDGET TRACKER COLUMNS</t>
        </is>
      </c>
      <c r="C8" s="13" t="n"/>
      <c r="D8" s="13" t="n"/>
      <c r="E8" s="13" t="n"/>
      <c r="F8" s="14" t="n"/>
    </row>
    <row r="9" ht="18" customHeight="1">
      <c r="B9" s="31" t="inlineStr">
        <is>
          <t>Date:</t>
        </is>
      </c>
      <c r="C9" s="32" t="inlineStr">
        <is>
          <t>The date the transaction occurred or is expected. Format: DD/MM/YYYY.</t>
        </is>
      </c>
      <c r="D9" s="13" t="n"/>
      <c r="E9" s="13" t="n"/>
      <c r="F9" s="14" t="n"/>
    </row>
    <row r="10" ht="18" customHeight="1">
      <c r="B10" s="29" t="inlineStr">
        <is>
          <t>Month:</t>
        </is>
      </c>
      <c r="C10" s="30" t="inlineStr">
        <is>
          <t>Calculated automatically from the Date column using =TEXT(A2,"mmm-yy"). Do not edit.</t>
        </is>
      </c>
      <c r="D10" s="13" t="n"/>
      <c r="E10" s="13" t="n"/>
      <c r="F10" s="14" t="n"/>
    </row>
    <row r="11" ht="18" customHeight="1">
      <c r="B11" s="31" t="inlineStr">
        <is>
          <t>Household Member:</t>
        </is>
      </c>
      <c r="C11" s="32" t="inlineStr">
        <is>
          <t>Enter the name of the household member responsible for this transaction (e.g. Oliver, Amelia).</t>
        </is>
      </c>
      <c r="D11" s="13" t="n"/>
      <c r="E11" s="13" t="n"/>
      <c r="F11" s="14" t="n"/>
    </row>
    <row r="12" ht="18" customHeight="1">
      <c r="B12" s="29" t="inlineStr">
        <is>
          <t>Category:</t>
        </is>
      </c>
      <c r="C12" s="30" t="inlineStr">
        <is>
          <t>The broad spending category (e.g. Groceries, Utilities, Housing, Dining Out, Entertainment, Savings).</t>
        </is>
      </c>
      <c r="D12" s="13" t="n"/>
      <c r="E12" s="13" t="n"/>
      <c r="F12" s="14" t="n"/>
    </row>
    <row r="13" ht="18" customHeight="1">
      <c r="B13" s="31" t="inlineStr">
        <is>
          <t>Subcategory:</t>
        </is>
      </c>
      <c r="C13" s="32" t="inlineStr">
        <is>
          <t>A more specific description of the transaction type (e.g. Supermarket, Electricity &amp; Gas, Nursery Fees).</t>
        </is>
      </c>
      <c r="D13" s="13" t="n"/>
      <c r="E13" s="13" t="n"/>
      <c r="F13" s="14" t="n"/>
    </row>
    <row r="14" ht="18" customHeight="1">
      <c r="B14" s="29" t="inlineStr">
        <is>
          <t>Type:</t>
        </is>
      </c>
      <c r="C14" s="30" t="inlineStr">
        <is>
          <t>Select one of: Income, Essential, Discretionary, Savings. This classifies the transaction for summary reporting.</t>
        </is>
      </c>
      <c r="D14" s="13" t="n"/>
      <c r="E14" s="13" t="n"/>
      <c r="F14" s="14" t="n"/>
    </row>
    <row r="15" ht="18" customHeight="1">
      <c r="B15" s="31" t="inlineStr">
        <is>
          <t>Description:</t>
        </is>
      </c>
      <c r="C15" s="32" t="inlineStr">
        <is>
          <t>A short free-text description of the transaction (e.g. Monthly Tesco shop, British Gas direct debit).</t>
        </is>
      </c>
      <c r="D15" s="13" t="n"/>
      <c r="E15" s="13" t="n"/>
      <c r="F15" s="14" t="n"/>
    </row>
    <row r="16" ht="18" customHeight="1">
      <c r="B16" s="29" t="inlineStr">
        <is>
          <t>Budgeted Amount (£):</t>
        </is>
      </c>
      <c r="C16" s="30" t="inlineStr">
        <is>
          <t>The amount you planned to spend or receive for this item. Enter as a number (e.g. 420.00).</t>
        </is>
      </c>
      <c r="D16" s="13" t="n"/>
      <c r="E16" s="13" t="n"/>
      <c r="F16" s="14" t="n"/>
    </row>
    <row r="17" ht="18" customHeight="1">
      <c r="B17" s="31" t="inlineStr">
        <is>
          <t>Actual Amount (£):</t>
        </is>
      </c>
      <c r="C17" s="32" t="inlineStr">
        <is>
          <t>The amount actually spent or received. Enter as a number (e.g. 438.75).</t>
        </is>
      </c>
      <c r="D17" s="13" t="n"/>
      <c r="E17" s="13" t="n"/>
      <c r="F17" s="14" t="n"/>
    </row>
    <row r="18" ht="18" customHeight="1">
      <c r="B18" s="29" t="inlineStr">
        <is>
          <t>Variance (£):</t>
        </is>
      </c>
      <c r="C18" s="30" t="inlineStr">
        <is>
          <t>Calculated automatically: Actual minus Budgeted. A positive figure means over budget; negative means under budget.</t>
        </is>
      </c>
      <c r="D18" s="13" t="n"/>
      <c r="E18" s="13" t="n"/>
      <c r="F18" s="14" t="n"/>
    </row>
    <row r="19" ht="18" customHeight="1">
      <c r="B19" s="31" t="inlineStr">
        <is>
          <t>Variance %:</t>
        </is>
      </c>
      <c r="C19" s="32" t="inlineStr">
        <is>
          <t>Calculated automatically as Variance ÷ Budgeted Amount. Shown as a percentage.</t>
        </is>
      </c>
      <c r="D19" s="13" t="n"/>
      <c r="E19" s="13" t="n"/>
      <c r="F19" s="14" t="n"/>
    </row>
    <row r="20" ht="18" customHeight="1">
      <c r="B20" s="29" t="inlineStr">
        <is>
          <t>Status:</t>
        </is>
      </c>
      <c r="C20" s="30" t="inlineStr">
        <is>
          <t>Automatically shows 'Over Budget', 'On Budget', or 'Under Budget' based on the variance.</t>
        </is>
      </c>
      <c r="D20" s="13" t="n"/>
      <c r="E20" s="13" t="n"/>
      <c r="F20" s="14" t="n"/>
    </row>
    <row r="21" ht="18" customHeight="1">
      <c r="B21" s="31" t="inlineStr">
        <is>
          <t>Paid By:</t>
        </is>
      </c>
      <c r="C21" s="32" t="inlineStr">
        <is>
          <t>The household member or account that made the payment.</t>
        </is>
      </c>
      <c r="D21" s="13" t="n"/>
      <c r="E21" s="13" t="n"/>
      <c r="F21" s="14" t="n"/>
    </row>
    <row r="22" ht="18" customHeight="1">
      <c r="B22" s="29" t="inlineStr">
        <is>
          <t>Payment Method:</t>
        </is>
      </c>
      <c r="C22" s="30" t="inlineStr">
        <is>
          <t>How the payment was made (e.g. Card, Direct Debit, Bank Transfer, Standing Order, Cash).</t>
        </is>
      </c>
      <c r="D22" s="13" t="n"/>
      <c r="E22" s="13" t="n"/>
      <c r="F22" s="14" t="n"/>
    </row>
    <row r="23" ht="18" customHeight="1">
      <c r="B23" s="31" t="inlineStr">
        <is>
          <t>Notes:</t>
        </is>
      </c>
      <c r="C23" s="32" t="inlineStr">
        <is>
          <t>Any additional information you wish to record about this transaction.</t>
        </is>
      </c>
      <c r="D23" s="13" t="n"/>
      <c r="E23" s="13" t="n"/>
      <c r="F23" s="14" t="n"/>
    </row>
    <row r="24" ht="8" customHeight="1"/>
    <row r="25" ht="20" customHeight="1">
      <c r="B25" s="28" t="inlineStr">
        <is>
          <t>ADDING NEW TRANSACTIONS</t>
        </is>
      </c>
      <c r="C25" s="13" t="n"/>
      <c r="D25" s="13" t="n"/>
      <c r="E25" s="13" t="n"/>
      <c r="F25" s="14" t="n"/>
    </row>
    <row r="26" ht="18" customHeight="1">
      <c r="B26" s="29" t="inlineStr">
        <is>
          <t>Step 1:</t>
        </is>
      </c>
      <c r="C26" s="30" t="inlineStr">
        <is>
          <t>Scroll to the next empty row in the Budget Tracker sheet.</t>
        </is>
      </c>
      <c r="D26" s="13" t="n"/>
      <c r="E26" s="13" t="n"/>
      <c r="F26" s="14" t="n"/>
    </row>
    <row r="27" ht="18" customHeight="1">
      <c r="B27" s="31" t="inlineStr">
        <is>
          <t>Step 2:</t>
        </is>
      </c>
      <c r="C27" s="32" t="inlineStr">
        <is>
          <t>Enter the Date, Household Member, Category, Subcategory, Type, Description, Budgeted Amount, and Actual Amount.</t>
        </is>
      </c>
      <c r="D27" s="13" t="n"/>
      <c r="E27" s="13" t="n"/>
      <c r="F27" s="14" t="n"/>
    </row>
    <row r="28" ht="18" customHeight="1">
      <c r="B28" s="29" t="inlineStr">
        <is>
          <t>Step 3:</t>
        </is>
      </c>
      <c r="C28" s="30" t="inlineStr">
        <is>
          <t>Copy the formulas in columns B, J, K, and L from the row above by selecting those cells and dragging down.</t>
        </is>
      </c>
      <c r="D28" s="13" t="n"/>
      <c r="E28" s="13" t="n"/>
      <c r="F28" s="14" t="n"/>
    </row>
    <row r="29" ht="18" customHeight="1">
      <c r="B29" s="31" t="inlineStr">
        <is>
          <t>Step 4:</t>
        </is>
      </c>
      <c r="C29" s="32" t="inlineStr">
        <is>
          <t>The Budget Summary sheet will update automatically once data is entered.</t>
        </is>
      </c>
      <c r="D29" s="13" t="n"/>
      <c r="E29" s="13" t="n"/>
      <c r="F29" s="14" t="n"/>
    </row>
    <row r="30" ht="8" customHeight="1"/>
    <row r="31" ht="20" customHeight="1">
      <c r="B31" s="28" t="inlineStr">
        <is>
          <t>UPDATING CATEGORY BUDGETS</t>
        </is>
      </c>
      <c r="C31" s="13" t="n"/>
      <c r="D31" s="13" t="n"/>
      <c r="E31" s="13" t="n"/>
      <c r="F31" s="14" t="n"/>
    </row>
    <row r="32" ht="18" customHeight="1">
      <c r="B32" s="29" t="inlineStr">
        <is>
          <t>Location:</t>
        </is>
      </c>
      <c r="C32" s="30" t="inlineStr">
        <is>
          <t>Category budget targets are held in the 'Budget Summary' sheet in the Category Budget vs Actual table.</t>
        </is>
      </c>
      <c r="D32" s="13" t="n"/>
      <c r="E32" s="13" t="n"/>
      <c r="F32" s="14" t="n"/>
    </row>
    <row r="33" ht="18" customHeight="1">
      <c r="B33" s="31" t="inlineStr">
        <is>
          <t>How to update:</t>
        </is>
      </c>
      <c r="C33" s="32" t="inlineStr">
        <is>
          <t>Simply overwrite the value in column B (Monthly Budget £) next to the relevant category name.</t>
        </is>
      </c>
      <c r="D33" s="13" t="n"/>
      <c r="E33" s="13" t="n"/>
      <c r="F33" s="14" t="n"/>
    </row>
    <row r="34" ht="18" customHeight="1">
      <c r="B34" s="29" t="inlineStr">
        <is>
          <t>Adding a category:</t>
        </is>
      </c>
      <c r="C34" s="30" t="inlineStr">
        <is>
          <t>Add a new row in the category table on the Budget Summary sheet and update the SUMIF formulas accordingly.</t>
        </is>
      </c>
      <c r="D34" s="13" t="n"/>
      <c r="E34" s="13" t="n"/>
      <c r="F34" s="14" t="n"/>
    </row>
    <row r="35" ht="8" customHeight="1"/>
    <row r="36" ht="20" customHeight="1">
      <c r="B36" s="28" t="inlineStr">
        <is>
          <t>BUDGET SUMMARY SHEET</t>
        </is>
      </c>
      <c r="C36" s="13" t="n"/>
      <c r="D36" s="13" t="n"/>
      <c r="E36" s="13" t="n"/>
      <c r="F36" s="14" t="n"/>
    </row>
    <row r="37" ht="18" customHeight="1">
      <c r="B37" s="31" t="inlineStr">
        <is>
          <t>KPI Cards:</t>
        </is>
      </c>
      <c r="C37" s="32" t="inlineStr">
        <is>
          <t>The top section displays key metrics: total income, total spend, net surplus/deficit, savings rate, and overspend count.</t>
        </is>
      </c>
      <c r="D37" s="13" t="n"/>
      <c r="E37" s="13" t="n"/>
      <c r="F37" s="14" t="n"/>
    </row>
    <row r="38" ht="18" customHeight="1">
      <c r="B38" s="29" t="inlineStr">
        <is>
          <t>Category Table:</t>
        </is>
      </c>
      <c r="C38" s="30" t="inlineStr">
        <is>
          <t>Shows each category with its monthly budget, actual spend, variance, % of budget used, and status.</t>
        </is>
      </c>
      <c r="D38" s="13" t="n"/>
      <c r="E38" s="13" t="n"/>
      <c r="F38" s="14" t="n"/>
    </row>
    <row r="39" ht="18" customHeight="1">
      <c r="B39" s="31" t="inlineStr">
        <is>
          <t>Monthly Trend:</t>
        </is>
      </c>
      <c r="C39" s="32" t="inlineStr">
        <is>
          <t>Displays income vs spend for the last four months to highlight seasonal or behavioural patterns.</t>
        </is>
      </c>
      <c r="D39" s="13" t="n"/>
      <c r="E39" s="13" t="n"/>
      <c r="F39" s="14" t="n"/>
    </row>
    <row r="40" ht="18" customHeight="1">
      <c r="B40" s="29" t="inlineStr">
        <is>
          <t>Charts:</t>
        </is>
      </c>
      <c r="C40" s="30" t="inlineStr">
        <is>
          <t>Three charts are included: a column chart (Budgeted vs Actual by category), a pie chart (spend share), and a line chart (monthly trend).</t>
        </is>
      </c>
      <c r="D40" s="13" t="n"/>
      <c r="E40" s="13" t="n"/>
      <c r="F40" s="14" t="n"/>
    </row>
    <row r="41" ht="8" customHeight="1"/>
    <row r="42" ht="20" customHeight="1">
      <c r="B42" s="28" t="inlineStr">
        <is>
          <t>TIPS &amp; REMINDERS</t>
        </is>
      </c>
      <c r="C42" s="13" t="n"/>
      <c r="D42" s="13" t="n"/>
      <c r="E42" s="13" t="n"/>
      <c r="F42" s="14" t="n"/>
    </row>
    <row r="43" ht="18" customHeight="1">
      <c r="B43" s="31" t="inlineStr">
        <is>
          <t>Regular updates:</t>
        </is>
      </c>
      <c r="C43" s="32" t="inlineStr">
        <is>
          <t>Update the tracker weekly or at least fortnightly to keep an accurate picture of your household finances.</t>
        </is>
      </c>
      <c r="D43" s="13" t="n"/>
      <c r="E43" s="13" t="n"/>
      <c r="F43" s="14" t="n"/>
    </row>
    <row r="44" ht="18" customHeight="1">
      <c r="B44" s="29" t="inlineStr">
        <is>
          <t>Savings:</t>
        </is>
      </c>
      <c r="C44" s="30" t="inlineStr">
        <is>
          <t>Record savings contributions as a separate 'Savings' type transaction so the savings rate KPI is calculated correctly.</t>
        </is>
      </c>
      <c r="D44" s="13" t="n"/>
      <c r="E44" s="13" t="n"/>
      <c r="F44" s="14" t="n"/>
    </row>
    <row r="45" ht="18" customHeight="1">
      <c r="B45" s="31" t="inlineStr">
        <is>
          <t>Overspend alert:</t>
        </is>
      </c>
      <c r="C45" s="32" t="inlineStr">
        <is>
          <t>Rows in the Variance column are colour-coded: red = over budget, green = under or on budget.</t>
        </is>
      </c>
      <c r="D45" s="13" t="n"/>
      <c r="E45" s="13" t="n"/>
      <c r="F45" s="14" t="n"/>
    </row>
    <row r="46" ht="18" customHeight="1">
      <c r="B46" s="29" t="inlineStr">
        <is>
          <t>UK households:</t>
        </is>
      </c>
      <c r="C46" s="30" t="inlineStr">
        <is>
          <t>This template is designed for UK household budgeting, covering typical outgoings: bills, groceries, transport, childcare, and discretionary spend.</t>
        </is>
      </c>
      <c r="D46" s="13" t="n"/>
      <c r="E46" s="13" t="n"/>
      <c r="F46" s="14" t="n"/>
    </row>
    <row r="47" ht="18" customHeight="1">
      <c r="B47" s="31" t="inlineStr">
        <is>
          <t>Data entry:</t>
        </is>
      </c>
      <c r="C47" s="32" t="inlineStr">
        <is>
          <t>Only columns H and I (Budgeted and Actual amounts) are strictly mandatory for all formula columns to work correctly.</t>
        </is>
      </c>
      <c r="D47" s="13" t="n"/>
      <c r="E47" s="13" t="n"/>
      <c r="F47" s="14" t="n"/>
    </row>
  </sheetData>
  <mergeCells count="41">
    <mergeCell ref="A1:F1"/>
    <mergeCell ref="B3:F3"/>
    <mergeCell ref="C4:F4"/>
    <mergeCell ref="C5:F5"/>
    <mergeCell ref="C6:F6"/>
    <mergeCell ref="B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B25:F25"/>
    <mergeCell ref="C26:F26"/>
    <mergeCell ref="C27:F27"/>
    <mergeCell ref="C28:F28"/>
    <mergeCell ref="C29:F29"/>
    <mergeCell ref="B31:F31"/>
    <mergeCell ref="C32:F32"/>
    <mergeCell ref="C33:F33"/>
    <mergeCell ref="C34:F34"/>
    <mergeCell ref="B36:F36"/>
    <mergeCell ref="C37:F37"/>
    <mergeCell ref="C38:F38"/>
    <mergeCell ref="C39:F39"/>
    <mergeCell ref="C40:F40"/>
    <mergeCell ref="B42:F42"/>
    <mergeCell ref="C43:F43"/>
    <mergeCell ref="C44:F44"/>
    <mergeCell ref="C45:F45"/>
    <mergeCell ref="C46:F46"/>
    <mergeCell ref="C47:F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2026-06-16T16:37:30Z</dcterms:created>
  <dcterms:modified xmlns:dcterms="http://purl.org/dc/terms/" xmlns:xsi="http://www.w3.org/2001/XMLSchema-instance" xsi:type="dcterms:W3CDTF">2026-06-16T16:37:30Z</dcterms:modified>
</cp:coreProperties>
</file>