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et Expenses" sheetId="1" state="visible" r:id="rId1"/>
    <sheet xmlns:r="http://schemas.openxmlformats.org/officeDocument/2006/relationships" name="Summary" sheetId="2" state="visible" r:id="rId2"/>
    <sheet xmlns:r="http://schemas.openxmlformats.org/officeDocument/2006/relationships" name="Lists" sheetId="3" state="visible" r:id="rId3"/>
    <sheet xmlns:r="http://schemas.openxmlformats.org/officeDocument/2006/relationships" name="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£#,##0.00"/>
  </numFmts>
  <fonts count="8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  <sz val="10"/>
    </font>
    <font>
      <name val="Calibri"/>
      <b val="1"/>
      <color rgb="0016A34A"/>
      <sz val="10"/>
    </font>
    <font>
      <name val="Courier New"/>
      <color rgb="001E293B"/>
      <sz val="9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C8102E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164" fontId="3" fillId="3" borderId="1" applyAlignment="1" pivotButton="0" quotePrefix="0" xfId="0">
      <alignment horizontal="left" vertical="center"/>
    </xf>
    <xf numFmtId="0" fontId="3" fillId="3" borderId="1" applyAlignment="1" pivotButton="0" quotePrefix="0" xfId="0">
      <alignment horizontal="left" vertical="center"/>
    </xf>
    <xf numFmtId="165" fontId="3" fillId="4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center" vertical="center"/>
    </xf>
    <xf numFmtId="165" fontId="3" fillId="3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center" vertical="center"/>
    </xf>
    <xf numFmtId="164" fontId="3" fillId="5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left" vertical="center"/>
    </xf>
    <xf numFmtId="165" fontId="3" fillId="5" borderId="1" applyAlignment="1" pivotButton="0" quotePrefix="0" xfId="0">
      <alignment horizontal="left" vertical="center"/>
    </xf>
    <xf numFmtId="0" fontId="5" fillId="6" borderId="1" applyAlignment="1" pivotButton="0" quotePrefix="0" xfId="0">
      <alignment horizontal="right" vertical="center"/>
    </xf>
    <xf numFmtId="165" fontId="5" fillId="6" borderId="1" applyAlignment="1" pivotButton="0" quotePrefix="0" xfId="0">
      <alignment horizontal="right" vertical="center"/>
    </xf>
    <xf numFmtId="0" fontId="4" fillId="2" borderId="1" applyAlignment="1" pivotButton="0" quotePrefix="0" xfId="0">
      <alignment horizontal="right" vertical="center"/>
    </xf>
    <xf numFmtId="0" fontId="3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right" vertical="center"/>
    </xf>
    <xf numFmtId="0" fontId="2" fillId="2" borderId="1" pivotButton="0" quotePrefix="0" xfId="0"/>
    <xf numFmtId="0" fontId="4" fillId="3" borderId="1" applyAlignment="1" pivotButton="0" quotePrefix="0" xfId="0">
      <alignment horizontal="left" vertical="center"/>
    </xf>
    <xf numFmtId="165" fontId="6" fillId="4" borderId="1" applyAlignment="1" pivotButton="0" quotePrefix="0" xfId="0">
      <alignment horizontal="right" vertical="center"/>
    </xf>
    <xf numFmtId="0" fontId="3" fillId="3" borderId="1" pivotButton="0" quotePrefix="0" xfId="0"/>
    <xf numFmtId="165" fontId="3" fillId="3" borderId="1" applyAlignment="1" pivotButton="0" quotePrefix="0" xfId="0">
      <alignment horizontal="right" vertical="center"/>
    </xf>
    <xf numFmtId="0" fontId="3" fillId="5" borderId="1" pivotButton="0" quotePrefix="0" xfId="0"/>
    <xf numFmtId="165" fontId="3" fillId="5" borderId="1" applyAlignment="1" pivotButton="0" quotePrefix="0" xfId="0">
      <alignment horizontal="right" vertical="center"/>
    </xf>
    <xf numFmtId="1" fontId="6" fillId="4" borderId="1" applyAlignment="1" pivotButton="0" quotePrefix="0" xfId="0">
      <alignment horizontal="right" vertical="center"/>
    </xf>
    <xf numFmtId="0" fontId="4" fillId="0" borderId="0" pivotButton="0" quotePrefix="0" xfId="0"/>
    <xf numFmtId="0" fontId="7" fillId="0" borderId="0" pivotButton="0" quotePrefix="0" xfId="0"/>
    <xf numFmtId="0" fontId="4" fillId="5" borderId="1" pivotButton="0" quotePrefix="0" xfId="0"/>
    <xf numFmtId="0" fontId="3" fillId="5" borderId="1" applyAlignment="1" pivotButton="0" quotePrefix="0" xfId="0">
      <alignment vertical="center" wrapText="1"/>
    </xf>
    <xf numFmtId="0" fontId="4" fillId="3" borderId="1" pivotButton="0" quotePrefix="0" xfId="0"/>
    <xf numFmtId="0" fontId="3" fillId="3" borderId="1" applyAlignment="1" pivotButton="0" quotePrefix="0" xfId="0">
      <alignment vertical="center" wrapText="1"/>
    </xf>
    <xf numFmtId="0" fontId="4" fillId="4" borderId="1" pivotButton="0" quotePrefix="0" xfId="0"/>
    <xf numFmtId="0" fontId="3" fillId="4" borderId="1" applyAlignment="1" pivotButton="0" quotePrefix="0" xfId="0">
      <alignment vertical="center" wrapText="1"/>
    </xf>
  </cellXfs>
  <cellStyles count="1">
    <cellStyle name="Normal" xfId="0" builtinId="0" hidden="0"/>
  </cellStyles>
  <dxfs count="2">
    <dxf>
      <fill>
        <patternFill patternType="solid">
          <fgColor rgb="00DCFCE7"/>
        </patternFill>
      </fill>
    </dxf>
    <dxf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Spend by Category</a:t>
            </a:r>
          </a:p>
        </rich>
      </tx>
    </title>
    <plotArea>
      <pieChart>
        <varyColors val="1"/>
        <ser>
          <idx val="0"/>
          <order val="0"/>
          <tx>
            <strRef>
              <f>'Summary'!E3</f>
            </strRef>
          </tx>
          <spPr>
            <a:ln xmlns:a="http://schemas.openxmlformats.org/drawingml/2006/main">
              <a:solidFill>
                <a:srgbClr val="FFFFFF"/>
              </a:solidFill>
              <a:prstDash val="solid"/>
            </a:ln>
          </spPr>
          <cat>
            <numRef>
              <f>'Summary'!$D$4:$D$12</f>
            </numRef>
          </cat>
          <val>
            <numRef>
              <f>'Summary'!$E$4:$E$12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Spend by Pet (£)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'Summary'!H3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'Summary'!$G$4:$G$13</f>
            </numRef>
          </cat>
          <val>
            <numRef>
              <f>'Summary'!$H$4:$H$13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Pet Name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(£)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15</row>
      <rowOff>0</rowOff>
    </from>
    <ext cx="576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15</row>
      <rowOff>0</rowOff>
    </from>
    <ext cx="648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12" customWidth="1" min="3" max="3"/>
    <col width="12" customWidth="1" min="4" max="4"/>
    <col width="14" customWidth="1" min="5" max="5"/>
    <col width="18" customWidth="1" min="6" max="6"/>
    <col width="24" customWidth="1" min="7" max="7"/>
    <col width="16" customWidth="1" min="8" max="8"/>
    <col width="13" customWidth="1" min="9" max="9"/>
    <col width="13" customWidth="1" min="10" max="10"/>
    <col width="11" customWidth="1" min="11" max="11"/>
    <col width="13" customWidth="1" min="12" max="12"/>
    <col width="13" customWidth="1" min="13" max="13"/>
    <col width="13" customWidth="1" min="14" max="14"/>
    <col width="22" customWidth="1" min="15" max="15"/>
  </cols>
  <sheetData>
    <row r="1" ht="28" customHeight="1">
      <c r="A1" s="1" t="inlineStr">
        <is>
          <t>Pet Expenses Tracker 2026</t>
        </is>
      </c>
    </row>
    <row r="2" ht="22" customHeight="1">
      <c r="A2" s="2" t="inlineStr">
        <is>
          <t>Transaction ID</t>
        </is>
      </c>
      <c r="B2" s="2" t="inlineStr">
        <is>
          <t>Date</t>
        </is>
      </c>
      <c r="C2" s="2" t="inlineStr">
        <is>
          <t>Pet Name</t>
        </is>
      </c>
      <c r="D2" s="2" t="inlineStr">
        <is>
          <t>Species</t>
        </is>
      </c>
      <c r="E2" s="2" t="inlineStr">
        <is>
          <t>Category</t>
        </is>
      </c>
      <c r="F2" s="2" t="inlineStr">
        <is>
          <t>Supplier/Shop</t>
        </is>
      </c>
      <c r="G2" s="2" t="inlineStr">
        <is>
          <t>Description</t>
        </is>
      </c>
      <c r="H2" s="2" t="inlineStr">
        <is>
          <t>Payment Method</t>
        </is>
      </c>
      <c r="I2" s="2" t="inlineStr">
        <is>
          <t>Amount (£)</t>
        </is>
      </c>
      <c r="J2" s="2" t="inlineStr">
        <is>
          <t>VAT Included?</t>
        </is>
      </c>
      <c r="K2" s="2" t="inlineStr">
        <is>
          <t>VAT Rate %</t>
        </is>
      </c>
      <c r="L2" s="2" t="inlineStr">
        <is>
          <t>VAT Amount (£)</t>
        </is>
      </c>
      <c r="M2" s="2" t="inlineStr">
        <is>
          <t>Net Amount (£)</t>
        </is>
      </c>
      <c r="N2" s="2" t="inlineStr">
        <is>
          <t>Reimbursable?</t>
        </is>
      </c>
      <c r="O2" s="2" t="inlineStr">
        <is>
          <t>Notes</t>
        </is>
      </c>
    </row>
    <row r="3">
      <c r="A3" s="3" t="n">
        <v>1</v>
      </c>
      <c r="B3" s="4" t="inlineStr">
        <is>
          <t>15/01/2026</t>
        </is>
      </c>
      <c r="C3" s="5" t="inlineStr">
        <is>
          <t>Oliver</t>
        </is>
      </c>
      <c r="D3" s="5" t="inlineStr">
        <is>
          <t>Dog</t>
        </is>
      </c>
      <c r="E3" s="5" t="inlineStr">
        <is>
          <t>Food</t>
        </is>
      </c>
      <c r="F3" s="5" t="inlineStr">
        <is>
          <t>Tesco</t>
        </is>
      </c>
      <c r="G3" s="5" t="inlineStr">
        <is>
          <t>Premium dry dog food 10kg</t>
        </is>
      </c>
      <c r="H3" s="5" t="inlineStr">
        <is>
          <t>Debit Card</t>
        </is>
      </c>
      <c r="I3" s="6" t="n">
        <v>42.5</v>
      </c>
      <c r="J3" s="7" t="inlineStr">
        <is>
          <t>No</t>
        </is>
      </c>
      <c r="K3" s="7" t="n">
        <v>0</v>
      </c>
      <c r="L3" s="8">
        <f>IF(J3="Yes",I3*K3/(100+K3),0)</f>
        <v/>
      </c>
      <c r="M3" s="8">
        <f>IF(J3="Yes",I3-L3,I3)</f>
        <v/>
      </c>
      <c r="N3" s="7" t="inlineStr">
        <is>
          <t>No</t>
        </is>
      </c>
      <c r="O3" s="5" t="inlineStr">
        <is>
          <t>Weekly shop</t>
        </is>
      </c>
    </row>
    <row r="4">
      <c r="A4" s="9" t="n">
        <v>2</v>
      </c>
      <c r="B4" s="10" t="inlineStr">
        <is>
          <t>18/01/2026</t>
        </is>
      </c>
      <c r="C4" s="11" t="inlineStr">
        <is>
          <t>Amelia</t>
        </is>
      </c>
      <c r="D4" s="11" t="inlineStr">
        <is>
          <t>Cat</t>
        </is>
      </c>
      <c r="E4" s="11" t="inlineStr">
        <is>
          <t>Accessories</t>
        </is>
      </c>
      <c r="F4" s="11" t="inlineStr">
        <is>
          <t>Pets at Home</t>
        </is>
      </c>
      <c r="G4" s="11" t="inlineStr">
        <is>
          <t>Cat litter 10L bag</t>
        </is>
      </c>
      <c r="H4" s="11" t="inlineStr">
        <is>
          <t>Debit Card</t>
        </is>
      </c>
      <c r="I4" s="6" t="n">
        <v>18.99</v>
      </c>
      <c r="J4" s="7" t="inlineStr">
        <is>
          <t>Yes</t>
        </is>
      </c>
      <c r="K4" s="7" t="n">
        <v>20</v>
      </c>
      <c r="L4" s="12">
        <f>IF(J4="Yes",I4*K4/(100+K4),0)</f>
        <v/>
      </c>
      <c r="M4" s="12">
        <f>IF(J4="Yes",I4-L4,I4)</f>
        <v/>
      </c>
      <c r="N4" s="7" t="inlineStr">
        <is>
          <t>No</t>
        </is>
      </c>
      <c r="O4" s="11" t="inlineStr"/>
    </row>
    <row r="5">
      <c r="A5" s="3" t="n">
        <v>3</v>
      </c>
      <c r="B5" s="4" t="inlineStr">
        <is>
          <t>22/01/2026</t>
        </is>
      </c>
      <c r="C5" s="5" t="inlineStr">
        <is>
          <t>Harry</t>
        </is>
      </c>
      <c r="D5" s="5" t="inlineStr">
        <is>
          <t>Dog</t>
        </is>
      </c>
      <c r="E5" s="5" t="inlineStr">
        <is>
          <t>Vet</t>
        </is>
      </c>
      <c r="F5" s="5" t="inlineStr">
        <is>
          <t>Vets4Pets</t>
        </is>
      </c>
      <c r="G5" s="5" t="inlineStr">
        <is>
          <t>Annual health check-up</t>
        </is>
      </c>
      <c r="H5" s="5" t="inlineStr">
        <is>
          <t>Credit Card</t>
        </is>
      </c>
      <c r="I5" s="6" t="n">
        <v>68</v>
      </c>
      <c r="J5" s="7" t="inlineStr">
        <is>
          <t>Yes</t>
        </is>
      </c>
      <c r="K5" s="7" t="n">
        <v>20</v>
      </c>
      <c r="L5" s="8">
        <f>IF(J5="Yes",I5*K5/(100+K5),0)</f>
        <v/>
      </c>
      <c r="M5" s="8">
        <f>IF(J5="Yes",I5-L5,I5)</f>
        <v/>
      </c>
      <c r="N5" s="7" t="inlineStr">
        <is>
          <t>Yes</t>
        </is>
      </c>
      <c r="O5" s="5" t="inlineStr">
        <is>
          <t>Receipt kept</t>
        </is>
      </c>
    </row>
    <row r="6">
      <c r="A6" s="9" t="n">
        <v>4</v>
      </c>
      <c r="B6" s="10" t="inlineStr">
        <is>
          <t>25/01/2026</t>
        </is>
      </c>
      <c r="C6" s="11" t="inlineStr">
        <is>
          <t>Sophie</t>
        </is>
      </c>
      <c r="D6" s="11" t="inlineStr">
        <is>
          <t>Cat</t>
        </is>
      </c>
      <c r="E6" s="11" t="inlineStr">
        <is>
          <t>Medication</t>
        </is>
      </c>
      <c r="F6" s="11" t="inlineStr">
        <is>
          <t>PetMed UK</t>
        </is>
      </c>
      <c r="G6" s="11" t="inlineStr">
        <is>
          <t>Flea &amp; worm treatment</t>
        </is>
      </c>
      <c r="H6" s="11" t="inlineStr">
        <is>
          <t>Debit Card</t>
        </is>
      </c>
      <c r="I6" s="6" t="n">
        <v>24.75</v>
      </c>
      <c r="J6" s="7" t="inlineStr">
        <is>
          <t>No</t>
        </is>
      </c>
      <c r="K6" s="7" t="n">
        <v>0</v>
      </c>
      <c r="L6" s="12">
        <f>IF(J6="Yes",I6*K6/(100+K6),0)</f>
        <v/>
      </c>
      <c r="M6" s="12">
        <f>IF(J6="Yes",I6-L6,I6)</f>
        <v/>
      </c>
      <c r="N6" s="7" t="inlineStr">
        <is>
          <t>Yes</t>
        </is>
      </c>
      <c r="O6" s="11" t="inlineStr">
        <is>
          <t>Prescription item</t>
        </is>
      </c>
    </row>
    <row r="7">
      <c r="A7" s="3" t="n">
        <v>5</v>
      </c>
      <c r="B7" s="4" t="inlineStr">
        <is>
          <t>02/02/2026</t>
        </is>
      </c>
      <c r="C7" s="5" t="inlineStr">
        <is>
          <t>Jack</t>
        </is>
      </c>
      <c r="D7" s="5" t="inlineStr">
        <is>
          <t>Dog</t>
        </is>
      </c>
      <c r="E7" s="5" t="inlineStr">
        <is>
          <t>Grooming</t>
        </is>
      </c>
      <c r="F7" s="5" t="inlineStr">
        <is>
          <t>Pawfect Grooms</t>
        </is>
      </c>
      <c r="G7" s="5" t="inlineStr">
        <is>
          <t>Full groom incl. nail trim</t>
        </is>
      </c>
      <c r="H7" s="5" t="inlineStr">
        <is>
          <t>Cash</t>
        </is>
      </c>
      <c r="I7" s="6" t="n">
        <v>35</v>
      </c>
      <c r="J7" s="7" t="inlineStr">
        <is>
          <t>Yes</t>
        </is>
      </c>
      <c r="K7" s="7" t="n">
        <v>20</v>
      </c>
      <c r="L7" s="8">
        <f>IF(J7="Yes",I7*K7/(100+K7),0)</f>
        <v/>
      </c>
      <c r="M7" s="8">
        <f>IF(J7="Yes",I7-L7,I7)</f>
        <v/>
      </c>
      <c r="N7" s="7" t="inlineStr">
        <is>
          <t>No</t>
        </is>
      </c>
      <c r="O7" s="5" t="inlineStr"/>
    </row>
    <row r="8">
      <c r="A8" s="9" t="n">
        <v>6</v>
      </c>
      <c r="B8" s="10" t="inlineStr">
        <is>
          <t>05/02/2026</t>
        </is>
      </c>
      <c r="C8" s="11" t="inlineStr">
        <is>
          <t>Emily</t>
        </is>
      </c>
      <c r="D8" s="11" t="inlineStr">
        <is>
          <t>Rabbit</t>
        </is>
      </c>
      <c r="E8" s="11" t="inlineStr">
        <is>
          <t>Food</t>
        </is>
      </c>
      <c r="F8" s="11" t="inlineStr">
        <is>
          <t>Jollyes</t>
        </is>
      </c>
      <c r="G8" s="11" t="inlineStr">
        <is>
          <t>Hay bale and pellets</t>
        </is>
      </c>
      <c r="H8" s="11" t="inlineStr">
        <is>
          <t>Debit Card</t>
        </is>
      </c>
      <c r="I8" s="6" t="n">
        <v>14.6</v>
      </c>
      <c r="J8" s="7" t="inlineStr">
        <is>
          <t>No</t>
        </is>
      </c>
      <c r="K8" s="7" t="n">
        <v>0</v>
      </c>
      <c r="L8" s="12">
        <f>IF(J8="Yes",I8*K8/(100+K8),0)</f>
        <v/>
      </c>
      <c r="M8" s="12">
        <f>IF(J8="Yes",I8-L8,I8)</f>
        <v/>
      </c>
      <c r="N8" s="7" t="inlineStr">
        <is>
          <t>No</t>
        </is>
      </c>
      <c r="O8" s="11" t="inlineStr"/>
    </row>
    <row r="9">
      <c r="A9" s="3" t="n">
        <v>7</v>
      </c>
      <c r="B9" s="4" t="inlineStr">
        <is>
          <t>10/02/2026</t>
        </is>
      </c>
      <c r="C9" s="5" t="inlineStr">
        <is>
          <t>George</t>
        </is>
      </c>
      <c r="D9" s="5" t="inlineStr">
        <is>
          <t>Dog</t>
        </is>
      </c>
      <c r="E9" s="5" t="inlineStr">
        <is>
          <t>Accessories</t>
        </is>
      </c>
      <c r="F9" s="5" t="inlineStr">
        <is>
          <t>Amazon</t>
        </is>
      </c>
      <c r="G9" s="5" t="inlineStr">
        <is>
          <t>Leather lead and collar set</t>
        </is>
      </c>
      <c r="H9" s="5" t="inlineStr">
        <is>
          <t>Credit Card</t>
        </is>
      </c>
      <c r="I9" s="6" t="n">
        <v>27.95</v>
      </c>
      <c r="J9" s="7" t="inlineStr">
        <is>
          <t>Yes</t>
        </is>
      </c>
      <c r="K9" s="7" t="n">
        <v>20</v>
      </c>
      <c r="L9" s="8">
        <f>IF(J9="Yes",I9*K9/(100+K9),0)</f>
        <v/>
      </c>
      <c r="M9" s="8">
        <f>IF(J9="Yes",I9-L9,I9)</f>
        <v/>
      </c>
      <c r="N9" s="7" t="inlineStr">
        <is>
          <t>No</t>
        </is>
      </c>
      <c r="O9" s="5" t="inlineStr"/>
    </row>
    <row r="10">
      <c r="A10" s="9" t="n">
        <v>8</v>
      </c>
      <c r="B10" s="10" t="inlineStr">
        <is>
          <t>14/02/2026</t>
        </is>
      </c>
      <c r="C10" s="11" t="inlineStr">
        <is>
          <t>Isla</t>
        </is>
      </c>
      <c r="D10" s="11" t="inlineStr">
        <is>
          <t>Cat</t>
        </is>
      </c>
      <c r="E10" s="11" t="inlineStr">
        <is>
          <t>Vet</t>
        </is>
      </c>
      <c r="F10" s="11" t="inlineStr">
        <is>
          <t>Medivet</t>
        </is>
      </c>
      <c r="G10" s="11" t="inlineStr">
        <is>
          <t>Annual cat vaccination</t>
        </is>
      </c>
      <c r="H10" s="11" t="inlineStr">
        <is>
          <t>Debit Card</t>
        </is>
      </c>
      <c r="I10" s="6" t="n">
        <v>52</v>
      </c>
      <c r="J10" s="7" t="inlineStr">
        <is>
          <t>Yes</t>
        </is>
      </c>
      <c r="K10" s="7" t="n">
        <v>20</v>
      </c>
      <c r="L10" s="12">
        <f>IF(J10="Yes",I10*K10/(100+K10),0)</f>
        <v/>
      </c>
      <c r="M10" s="12">
        <f>IF(J10="Yes",I10-L10,I10)</f>
        <v/>
      </c>
      <c r="N10" s="7" t="inlineStr">
        <is>
          <t>Yes</t>
        </is>
      </c>
      <c r="O10" s="11" t="inlineStr">
        <is>
          <t>Booster due Aug</t>
        </is>
      </c>
    </row>
    <row r="11">
      <c r="A11" s="3" t="n">
        <v>9</v>
      </c>
      <c r="B11" s="4" t="inlineStr">
        <is>
          <t>20/02/2026</t>
        </is>
      </c>
      <c r="C11" s="5" t="inlineStr">
        <is>
          <t>Charlie</t>
        </is>
      </c>
      <c r="D11" s="5" t="inlineStr">
        <is>
          <t>Dog</t>
        </is>
      </c>
      <c r="E11" s="5" t="inlineStr">
        <is>
          <t>Insurance</t>
        </is>
      </c>
      <c r="F11" s="5" t="inlineStr">
        <is>
          <t>Animal Friends</t>
        </is>
      </c>
      <c r="G11" s="5" t="inlineStr">
        <is>
          <t>Monthly insurance premium</t>
        </is>
      </c>
      <c r="H11" s="5" t="inlineStr">
        <is>
          <t>Direct Debit</t>
        </is>
      </c>
      <c r="I11" s="6" t="n">
        <v>19.99</v>
      </c>
      <c r="J11" s="7" t="inlineStr">
        <is>
          <t>No</t>
        </is>
      </c>
      <c r="K11" s="7" t="n">
        <v>0</v>
      </c>
      <c r="L11" s="8">
        <f>IF(J11="Yes",I11*K11/(100+K11),0)</f>
        <v/>
      </c>
      <c r="M11" s="8">
        <f>IF(J11="Yes",I11-L11,I11)</f>
        <v/>
      </c>
      <c r="N11" s="7" t="inlineStr">
        <is>
          <t>No</t>
        </is>
      </c>
      <c r="O11" s="5" t="inlineStr">
        <is>
          <t>Policy #AF20261</t>
        </is>
      </c>
    </row>
    <row r="12" ht="4" customHeight="1">
      <c r="A12" s="9" t="n">
        <v>10</v>
      </c>
      <c r="B12" s="10" t="inlineStr">
        <is>
          <t>28/02/2026</t>
        </is>
      </c>
      <c r="C12" s="11" t="inlineStr">
        <is>
          <t>Grace</t>
        </is>
      </c>
      <c r="D12" s="11" t="inlineStr">
        <is>
          <t>Fish</t>
        </is>
      </c>
      <c r="E12" s="11" t="inlineStr">
        <is>
          <t>Accessories</t>
        </is>
      </c>
      <c r="F12" s="11" t="inlineStr">
        <is>
          <t>Aquatic World</t>
        </is>
      </c>
      <c r="G12" s="11" t="inlineStr">
        <is>
          <t>Aquarium filter &amp; gravel</t>
        </is>
      </c>
      <c r="H12" s="11" t="inlineStr">
        <is>
          <t>Bank Transfer</t>
        </is>
      </c>
      <c r="I12" s="6" t="n">
        <v>31.2</v>
      </c>
      <c r="J12" s="7" t="inlineStr">
        <is>
          <t>Yes</t>
        </is>
      </c>
      <c r="K12" s="7" t="n">
        <v>20</v>
      </c>
      <c r="L12" s="12">
        <f>IF(J12="Yes",I12*K12/(100+K12),0)</f>
        <v/>
      </c>
      <c r="M12" s="12">
        <f>IF(J12="Yes",I12-L12,I12)</f>
        <v/>
      </c>
      <c r="N12" s="7" t="inlineStr">
        <is>
          <t>No</t>
        </is>
      </c>
      <c r="O12" s="11" t="inlineStr"/>
    </row>
    <row r="13">
      <c r="G13" s="13" t="inlineStr">
        <is>
          <t>Total Spend:</t>
        </is>
      </c>
      <c r="H13" s="14">
        <f>SUM(I3:I12)</f>
        <v/>
      </c>
      <c r="I13" s="13" t="inlineStr">
        <is>
          <t>Total VAT:</t>
        </is>
      </c>
      <c r="J13" s="14">
        <f>SUM(L3:L12)</f>
        <v/>
      </c>
      <c r="K13" s="13" t="inlineStr">
        <is>
          <t>Avg Spend:</t>
        </is>
      </c>
      <c r="L13" s="14">
        <f>IFERROR(AVERAGE(I3:I12),0)</f>
        <v/>
      </c>
    </row>
    <row r="14"/>
    <row r="15">
      <c r="A15" s="15" t="inlineStr">
        <is>
          <t>Dog:</t>
        </is>
      </c>
      <c r="B15" s="16">
        <f>COUNTIF(D3:D12,"Dog")</f>
        <v/>
      </c>
      <c r="C15" s="17" t="inlineStr">
        <is>
          <t>Cat:</t>
        </is>
      </c>
      <c r="D15" s="16">
        <f>COUNTIF(D3:D12,"Cat")</f>
        <v/>
      </c>
      <c r="E15" s="17" t="inlineStr">
        <is>
          <t>Rabbit:</t>
        </is>
      </c>
      <c r="F15" s="16">
        <f>COUNTIF(D3:D12,"Rabbit")</f>
        <v/>
      </c>
      <c r="G15" s="17" t="inlineStr">
        <is>
          <t>Fish:</t>
        </is>
      </c>
      <c r="H15" s="16">
        <f>COUNTIF(D3:D12,"Fish")</f>
        <v/>
      </c>
      <c r="J15" s="17" t="inlineStr">
        <is>
          <t>Reimbursable:</t>
        </is>
      </c>
      <c r="K15" s="16">
        <f>COUNTIF(N3:N12,"Yes")</f>
        <v/>
      </c>
    </row>
  </sheetData>
  <mergeCells count="1">
    <mergeCell ref="A1:O1"/>
  </mergeCells>
  <conditionalFormatting sqref="I3:I12">
    <cfRule type="expression" priority="1" dxfId="0" stopIfTrue="0">
      <formula>I3&gt;=50</formula>
    </cfRule>
    <cfRule type="expression" priority="2" dxfId="1" stopIfTrue="0">
      <formula>I3&lt;20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4" customWidth="1" min="3" max="3"/>
    <col width="20" customWidth="1" min="4" max="4"/>
    <col width="16" customWidth="1" min="5" max="5"/>
    <col width="4" customWidth="1" min="6" max="6"/>
    <col width="20" customWidth="1" min="7" max="7"/>
    <col width="16" customWidth="1" min="8" max="8"/>
  </cols>
  <sheetData>
    <row r="1" ht="30" customHeight="1">
      <c r="A1" s="1" t="inlineStr">
        <is>
          <t>Pet Expenses — Summary Dashboard 2026</t>
        </is>
      </c>
    </row>
    <row r="2"/>
    <row r="3">
      <c r="A3" s="18" t="inlineStr">
        <is>
          <t>Key Performance Indicators</t>
        </is>
      </c>
      <c r="D3" s="18" t="inlineStr">
        <is>
          <t>Spend by Category</t>
        </is>
      </c>
      <c r="E3" s="18" t="inlineStr">
        <is>
          <t>Amount (£)</t>
        </is>
      </c>
      <c r="G3" s="18" t="inlineStr">
        <is>
          <t>Spend by Pet</t>
        </is>
      </c>
      <c r="H3" s="18" t="inlineStr">
        <is>
          <t>Amount (£)</t>
        </is>
      </c>
    </row>
    <row r="4">
      <c r="A4" s="19" t="inlineStr">
        <is>
          <t>Total Spend</t>
        </is>
      </c>
      <c r="B4" s="20">
        <f>'Pet Expenses'!H13</f>
        <v/>
      </c>
      <c r="D4" s="21" t="inlineStr">
        <is>
          <t>Food</t>
        </is>
      </c>
      <c r="E4" s="22">
        <f>IFERROR(SUMIF('Pet Expenses'!E:E,D4,'Pet Expenses'!I:I),0)</f>
        <v/>
      </c>
      <c r="G4" s="21" t="inlineStr">
        <is>
          <t>Oliver</t>
        </is>
      </c>
      <c r="H4" s="22">
        <f>IFERROR(SUMIF('Pet Expenses'!C:C,G4,'Pet Expenses'!I:I),0)</f>
        <v/>
      </c>
    </row>
    <row r="5">
      <c r="A5" s="19" t="inlineStr">
        <is>
          <t>Total VAT</t>
        </is>
      </c>
      <c r="B5" s="20">
        <f>'Pet Expenses'!J13</f>
        <v/>
      </c>
      <c r="D5" s="23" t="inlineStr">
        <is>
          <t>Vet</t>
        </is>
      </c>
      <c r="E5" s="24">
        <f>IFERROR(SUMIF('Pet Expenses'!E:E,D5,'Pet Expenses'!I:I),0)</f>
        <v/>
      </c>
      <c r="G5" s="23" t="inlineStr">
        <is>
          <t>Amelia</t>
        </is>
      </c>
      <c r="H5" s="24">
        <f>IFERROR(SUMIF('Pet Expenses'!C:C,G5,'Pet Expenses'!I:I),0)</f>
        <v/>
      </c>
    </row>
    <row r="6">
      <c r="A6" s="19" t="inlineStr">
        <is>
          <t>Total Net Amount</t>
        </is>
      </c>
      <c r="B6" s="20">
        <f>SUM('Pet Expenses'!M3:M12)</f>
        <v/>
      </c>
      <c r="D6" s="21" t="inlineStr">
        <is>
          <t>Grooming</t>
        </is>
      </c>
      <c r="E6" s="22">
        <f>IFERROR(SUMIF('Pet Expenses'!E:E,D6,'Pet Expenses'!I:I),0)</f>
        <v/>
      </c>
      <c r="G6" s="21" t="inlineStr">
        <is>
          <t>Harry</t>
        </is>
      </c>
      <c r="H6" s="22">
        <f>IFERROR(SUMIF('Pet Expenses'!C:C,G6,'Pet Expenses'!I:I),0)</f>
        <v/>
      </c>
    </row>
    <row r="7">
      <c r="A7" s="19" t="inlineStr">
        <is>
          <t>Average Spend</t>
        </is>
      </c>
      <c r="B7" s="20">
        <f>IFERROR(AVERAGE('Pet Expenses'!I3:I12),0)</f>
        <v/>
      </c>
      <c r="D7" s="23" t="inlineStr">
        <is>
          <t>Toys</t>
        </is>
      </c>
      <c r="E7" s="24">
        <f>IFERROR(SUMIF('Pet Expenses'!E:E,D7,'Pet Expenses'!I:I),0)</f>
        <v/>
      </c>
      <c r="G7" s="23" t="inlineStr">
        <is>
          <t>Sophie</t>
        </is>
      </c>
      <c r="H7" s="24">
        <f>IFERROR(SUMIF('Pet Expenses'!C:C,G7,'Pet Expenses'!I:I),0)</f>
        <v/>
      </c>
    </row>
    <row r="8">
      <c r="A8" s="19" t="inlineStr">
        <is>
          <t>Highest Expense</t>
        </is>
      </c>
      <c r="B8" s="20">
        <f>MAX('Pet Expenses'!I3:I12)</f>
        <v/>
      </c>
      <c r="D8" s="21" t="inlineStr">
        <is>
          <t>Insurance</t>
        </is>
      </c>
      <c r="E8" s="22">
        <f>IFERROR(SUMIF('Pet Expenses'!E:E,D8,'Pet Expenses'!I:I),0)</f>
        <v/>
      </c>
      <c r="G8" s="21" t="inlineStr">
        <is>
          <t>Jack</t>
        </is>
      </c>
      <c r="H8" s="22">
        <f>IFERROR(SUMIF('Pet Expenses'!C:C,G8,'Pet Expenses'!I:I),0)</f>
        <v/>
      </c>
    </row>
    <row r="9">
      <c r="A9" s="19" t="inlineStr">
        <is>
          <t>Transaction Count</t>
        </is>
      </c>
      <c r="B9" s="25">
        <f>COUNT('Pet Expenses'!A3:A12)</f>
        <v/>
      </c>
      <c r="D9" s="23" t="inlineStr">
        <is>
          <t>Bedding</t>
        </is>
      </c>
      <c r="E9" s="24">
        <f>IFERROR(SUMIF('Pet Expenses'!E:E,D9,'Pet Expenses'!I:I),0)</f>
        <v/>
      </c>
      <c r="G9" s="23" t="inlineStr">
        <is>
          <t>Emily</t>
        </is>
      </c>
      <c r="H9" s="24">
        <f>IFERROR(SUMIF('Pet Expenses'!C:C,G9,'Pet Expenses'!I:I),0)</f>
        <v/>
      </c>
    </row>
    <row r="10">
      <c r="A10" s="19" t="inlineStr">
        <is>
          <t>Reimbursable Total</t>
        </is>
      </c>
      <c r="B10" s="20">
        <f>SUMIF('Pet Expenses'!N3:N12,"Yes",'Pet Expenses'!I3:I12)</f>
        <v/>
      </c>
      <c r="D10" s="21" t="inlineStr">
        <is>
          <t>Medication</t>
        </is>
      </c>
      <c r="E10" s="22">
        <f>IFERROR(SUMIF('Pet Expenses'!E:E,D10,'Pet Expenses'!I:I),0)</f>
        <v/>
      </c>
      <c r="G10" s="21" t="inlineStr">
        <is>
          <t>George</t>
        </is>
      </c>
      <c r="H10" s="22">
        <f>IFERROR(SUMIF('Pet Expenses'!C:C,G10,'Pet Expenses'!I:I),0)</f>
        <v/>
      </c>
    </row>
    <row r="11">
      <c r="A11" s="19" t="inlineStr">
        <is>
          <t>VAT Total</t>
        </is>
      </c>
      <c r="B11" s="20">
        <f>SUM('Pet Expenses'!L3:L12)</f>
        <v/>
      </c>
      <c r="D11" s="23" t="inlineStr">
        <is>
          <t>Accessories</t>
        </is>
      </c>
      <c r="E11" s="24">
        <f>IFERROR(SUMIF('Pet Expenses'!E:E,D11,'Pet Expenses'!I:I),0)</f>
        <v/>
      </c>
      <c r="G11" s="23" t="inlineStr">
        <is>
          <t>Isla</t>
        </is>
      </c>
      <c r="H11" s="24">
        <f>IFERROR(SUMIF('Pet Expenses'!C:C,G11,'Pet Expenses'!I:I),0)</f>
        <v/>
      </c>
    </row>
    <row r="12">
      <c r="D12" s="21" t="inlineStr">
        <is>
          <t>Boarding</t>
        </is>
      </c>
      <c r="E12" s="22">
        <f>IFERROR(SUMIF('Pet Expenses'!E:E,D12,'Pet Expenses'!I:I),0)</f>
        <v/>
      </c>
      <c r="G12" s="21" t="inlineStr">
        <is>
          <t>Charlie</t>
        </is>
      </c>
      <c r="H12" s="22">
        <f>IFERROR(SUMIF('Pet Expenses'!C:C,G12,'Pet Expenses'!I:I),0)</f>
        <v/>
      </c>
    </row>
    <row r="13">
      <c r="G13" s="23" t="inlineStr">
        <is>
          <t>Grace</t>
        </is>
      </c>
      <c r="H13" s="24">
        <f>IFERROR(SUMIF('Pet Expenses'!C:C,G13,'Pet Expenses'!I:I),0)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0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4" customWidth="1" min="3" max="3"/>
    <col width="22" customWidth="1" min="4" max="4"/>
    <col width="16" customWidth="1" min="5" max="5"/>
    <col width="4" customWidth="1" min="6" max="6"/>
    <col width="22" customWidth="1" min="7" max="7"/>
    <col width="16" customWidth="1" min="8" max="8"/>
  </cols>
  <sheetData>
    <row r="1" ht="26" customHeight="1">
      <c r="A1" s="1" t="inlineStr">
        <is>
          <t>Reference Lists &amp; Lookup Tables</t>
        </is>
      </c>
    </row>
    <row r="2">
      <c r="A2" s="18" t="inlineStr">
        <is>
          <t>Species</t>
        </is>
      </c>
      <c r="D2" s="18" t="inlineStr">
        <is>
          <t>Category</t>
        </is>
      </c>
      <c r="E2" s="18" t="inlineStr">
        <is>
          <t>Default VAT Rate %</t>
        </is>
      </c>
      <c r="G2" s="18" t="inlineStr">
        <is>
          <t>Payment Method</t>
        </is>
      </c>
    </row>
    <row r="3">
      <c r="A3" s="21" t="inlineStr">
        <is>
          <t>Dog</t>
        </is>
      </c>
      <c r="D3" s="21" t="inlineStr">
        <is>
          <t>Food</t>
        </is>
      </c>
      <c r="E3" s="3" t="n">
        <v>0</v>
      </c>
      <c r="G3" s="21" t="inlineStr">
        <is>
          <t>Debit Card</t>
        </is>
      </c>
    </row>
    <row r="4">
      <c r="A4" s="23" t="inlineStr">
        <is>
          <t>Cat</t>
        </is>
      </c>
      <c r="D4" s="23" t="inlineStr">
        <is>
          <t>Vet</t>
        </is>
      </c>
      <c r="E4" s="9" t="n">
        <v>20</v>
      </c>
      <c r="G4" s="23" t="inlineStr">
        <is>
          <t>Credit Card</t>
        </is>
      </c>
    </row>
    <row r="5">
      <c r="A5" s="21" t="inlineStr">
        <is>
          <t>Rabbit</t>
        </is>
      </c>
      <c r="D5" s="21" t="inlineStr">
        <is>
          <t>Grooming</t>
        </is>
      </c>
      <c r="E5" s="3" t="n">
        <v>20</v>
      </c>
      <c r="G5" s="21" t="inlineStr">
        <is>
          <t>Cash</t>
        </is>
      </c>
    </row>
    <row r="6">
      <c r="A6" s="23" t="inlineStr">
        <is>
          <t>Guinea Pig</t>
        </is>
      </c>
      <c r="D6" s="23" t="inlineStr">
        <is>
          <t>Toys</t>
        </is>
      </c>
      <c r="E6" s="9" t="n">
        <v>20</v>
      </c>
      <c r="G6" s="23" t="inlineStr">
        <is>
          <t>Bank Transfer</t>
        </is>
      </c>
    </row>
    <row r="7">
      <c r="A7" s="21" t="inlineStr">
        <is>
          <t>Bird</t>
        </is>
      </c>
      <c r="D7" s="21" t="inlineStr">
        <is>
          <t>Insurance</t>
        </is>
      </c>
      <c r="E7" s="3" t="n">
        <v>0</v>
      </c>
      <c r="G7" s="21" t="inlineStr">
        <is>
          <t>Direct Debit</t>
        </is>
      </c>
    </row>
    <row r="8">
      <c r="A8" s="23" t="inlineStr">
        <is>
          <t>Fish</t>
        </is>
      </c>
      <c r="D8" s="23" t="inlineStr">
        <is>
          <t>Bedding</t>
        </is>
      </c>
      <c r="E8" s="9" t="n">
        <v>20</v>
      </c>
    </row>
    <row r="9">
      <c r="D9" s="21" t="inlineStr">
        <is>
          <t>Medication</t>
        </is>
      </c>
      <c r="E9" s="3" t="n">
        <v>0</v>
      </c>
    </row>
    <row r="10">
      <c r="D10" s="23" t="inlineStr">
        <is>
          <t>Accessories</t>
        </is>
      </c>
      <c r="E10" s="9" t="n">
        <v>20</v>
      </c>
    </row>
    <row r="11">
      <c r="D11" s="21" t="inlineStr">
        <is>
          <t>Boarding</t>
        </is>
      </c>
      <c r="E11" s="3" t="n">
        <v>20</v>
      </c>
    </row>
    <row r="12"/>
    <row r="13"/>
    <row r="14">
      <c r="A14" s="18" t="inlineStr">
        <is>
          <t>VAT Rates</t>
        </is>
      </c>
      <c r="B14" s="18" t="inlineStr">
        <is>
          <t>Rate %</t>
        </is>
      </c>
    </row>
    <row r="15">
      <c r="A15" s="21" t="inlineStr">
        <is>
          <t>Standard Rate</t>
        </is>
      </c>
      <c r="B15" s="3" t="n">
        <v>20</v>
      </c>
    </row>
    <row r="16">
      <c r="A16" s="23" t="inlineStr">
        <is>
          <t>Reduced Rate</t>
        </is>
      </c>
      <c r="B16" s="9" t="n">
        <v>5</v>
      </c>
    </row>
    <row r="17">
      <c r="A17" s="21" t="inlineStr">
        <is>
          <t>Zero Rate</t>
        </is>
      </c>
      <c r="B17" s="3" t="n">
        <v>0</v>
      </c>
    </row>
    <row r="18"/>
    <row r="19"/>
    <row r="20">
      <c r="A20" s="26" t="inlineStr">
        <is>
          <t>VLOOKUP Formula Example:</t>
        </is>
      </c>
      <c r="B20" s="27">
        <f>IFERROR(VLOOKUP(E2,Lists!D:E,2,FALSE),0)</f>
        <v/>
      </c>
    </row>
  </sheetData>
  <mergeCells count="1">
    <mergeCell ref="A1:B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selection activeCell="A1" sqref="A1"/>
    </sheetView>
  </sheetViews>
  <sheetFormatPr baseColWidth="8" defaultRowHeight="15"/>
  <cols>
    <col width="22" customWidth="1" min="1" max="1"/>
    <col width="50" customWidth="1" min="2" max="2"/>
    <col width="4" customWidth="1" min="3" max="3"/>
    <col width="22" customWidth="1" min="4" max="4"/>
    <col width="40" customWidth="1" min="5" max="5"/>
  </cols>
  <sheetData>
    <row r="1" ht="28" customHeight="1">
      <c r="A1" s="1" t="inlineStr">
        <is>
          <t>Instructions &amp; User Guide — Pet Expenses Tracker 2026</t>
        </is>
      </c>
    </row>
    <row r="2"/>
    <row r="3">
      <c r="A3" s="18" t="inlineStr">
        <is>
          <t>Sheet Overview</t>
        </is>
      </c>
      <c r="B3" s="18" t="inlineStr">
        <is>
          <t>Purpose</t>
        </is>
      </c>
    </row>
    <row r="4" ht="28" customHeight="1">
      <c r="A4" s="28" t="inlineStr">
        <is>
          <t>Pet Expenses</t>
        </is>
      </c>
      <c r="B4" s="29" t="inlineStr">
        <is>
          <t>Main data entry sheet. Enter each expense in a new row. Yellow cells are editable input fields.</t>
        </is>
      </c>
    </row>
    <row r="5" ht="28" customHeight="1">
      <c r="A5" s="30" t="inlineStr">
        <is>
          <t>Summary</t>
        </is>
      </c>
      <c r="B5" s="31" t="inlineStr">
        <is>
          <t>Auto-generated dashboard. Shows total spend, VAT, averages and charts. Do not edit formulas here.</t>
        </is>
      </c>
    </row>
    <row r="6" ht="28" customHeight="1">
      <c r="A6" s="28" t="inlineStr">
        <is>
          <t>Lists</t>
        </is>
      </c>
      <c r="B6" s="29" t="inlineStr">
        <is>
          <t>Reference lists for species, categories, payment methods and VAT rates. Used for data validation.</t>
        </is>
      </c>
    </row>
    <row r="7" ht="28" customHeight="1">
      <c r="A7" s="30" t="inlineStr">
        <is>
          <t>Instructions</t>
        </is>
      </c>
      <c r="B7" s="31" t="inlineStr">
        <is>
          <t>This guide. Refer here for guidance on using the tracker.</t>
        </is>
      </c>
    </row>
    <row r="8"/>
    <row r="9"/>
    <row r="10">
      <c r="A10" s="18" t="inlineStr">
        <is>
          <t>Column Guide</t>
        </is>
      </c>
      <c r="B10" s="18" t="inlineStr">
        <is>
          <t>Guidance Notes</t>
        </is>
      </c>
    </row>
    <row r="11" ht="26" customHeight="1">
      <c r="A11" s="30" t="inlineStr">
        <is>
          <t>Transaction ID</t>
        </is>
      </c>
      <c r="B11" s="31" t="inlineStr">
        <is>
          <t>Unique reference number — enter manually or leave sequential.</t>
        </is>
      </c>
    </row>
    <row r="12" ht="26" customHeight="1">
      <c r="A12" s="28" t="inlineStr">
        <is>
          <t>Date</t>
        </is>
      </c>
      <c r="B12" s="29" t="inlineStr">
        <is>
          <t>Date of purchase in DD/MM/YYYY format.</t>
        </is>
      </c>
    </row>
    <row r="13" ht="26" customHeight="1">
      <c r="A13" s="30" t="inlineStr">
        <is>
          <t>Pet Name</t>
        </is>
      </c>
      <c r="B13" s="31" t="inlineStr">
        <is>
          <t>Name of the pet the expense relates to.</t>
        </is>
      </c>
    </row>
    <row r="14" ht="26" customHeight="1">
      <c r="A14" s="28" t="inlineStr">
        <is>
          <t>Species</t>
        </is>
      </c>
      <c r="B14" s="29" t="inlineStr">
        <is>
          <t>Select from: Dog, Cat, Rabbit, Guinea Pig, Bird, Fish.</t>
        </is>
      </c>
    </row>
    <row r="15" ht="26" customHeight="1">
      <c r="A15" s="30" t="inlineStr">
        <is>
          <t>Category</t>
        </is>
      </c>
      <c r="B15" s="31" t="inlineStr">
        <is>
          <t>Select appropriate category (Food, Vet, Grooming, etc.).</t>
        </is>
      </c>
    </row>
    <row r="16" ht="26" customHeight="1">
      <c r="A16" s="28" t="inlineStr">
        <is>
          <t>Supplier/Shop</t>
        </is>
      </c>
      <c r="B16" s="29" t="inlineStr">
        <is>
          <t>Name of the shop, website or supplier.</t>
        </is>
      </c>
    </row>
    <row r="17" ht="26" customHeight="1">
      <c r="A17" s="30" t="inlineStr">
        <is>
          <t>Description</t>
        </is>
      </c>
      <c r="B17" s="31" t="inlineStr">
        <is>
          <t>Brief description of the item or service purchased.</t>
        </is>
      </c>
    </row>
    <row r="18" ht="26" customHeight="1">
      <c r="A18" s="28" t="inlineStr">
        <is>
          <t>Payment Method</t>
        </is>
      </c>
      <c r="B18" s="29" t="inlineStr">
        <is>
          <t>How the purchase was paid — Debit Card, Credit Card, Cash, etc.</t>
        </is>
      </c>
    </row>
    <row r="19" ht="26" customHeight="1">
      <c r="A19" s="30" t="inlineStr">
        <is>
          <t>Amount (£)</t>
        </is>
      </c>
      <c r="B19" s="31" t="inlineStr">
        <is>
          <t>Total amount paid including VAT if applicable.</t>
        </is>
      </c>
    </row>
    <row r="20" ht="26" customHeight="1">
      <c r="A20" s="28" t="inlineStr">
        <is>
          <t>VAT Included?</t>
        </is>
      </c>
      <c r="B20" s="29" t="inlineStr">
        <is>
          <t>Enter Yes if the amount includes VAT; No if exempt or zero-rated.</t>
        </is>
      </c>
    </row>
    <row r="21" ht="26" customHeight="1">
      <c r="A21" s="30" t="inlineStr">
        <is>
          <t>VAT Rate %</t>
        </is>
      </c>
      <c r="B21" s="31" t="inlineStr">
        <is>
          <t>Enter the applicable VAT rate (20, 5, or 0).</t>
        </is>
      </c>
    </row>
    <row r="22" ht="26" customHeight="1">
      <c r="A22" s="28" t="inlineStr">
        <is>
          <t>VAT Amount (£)</t>
        </is>
      </c>
      <c r="B22" s="29" t="inlineStr">
        <is>
          <t>Calculated automatically — do not overwrite.</t>
        </is>
      </c>
    </row>
    <row r="23" ht="26" customHeight="1">
      <c r="A23" s="30" t="inlineStr">
        <is>
          <t>Net Amount (£)</t>
        </is>
      </c>
      <c r="B23" s="31" t="inlineStr">
        <is>
          <t>Calculated automatically — do not overwrite.</t>
        </is>
      </c>
    </row>
    <row r="24" ht="26" customHeight="1">
      <c r="A24" s="28" t="inlineStr">
        <is>
          <t>Reimbursable?</t>
        </is>
      </c>
      <c r="B24" s="29" t="inlineStr">
        <is>
          <t>Yes if this expense will be reclaimed (e.g. business/insurance).</t>
        </is>
      </c>
    </row>
    <row r="25" ht="26" customHeight="1">
      <c r="A25" s="30" t="inlineStr">
        <is>
          <t>Notes</t>
        </is>
      </c>
      <c r="B25" s="31" t="inlineStr">
        <is>
          <t>Any additional information or reference numbers.</t>
        </is>
      </c>
    </row>
    <row r="26"/>
    <row r="27"/>
    <row r="28">
      <c r="A28" s="18" t="inlineStr">
        <is>
          <t>Tips</t>
        </is>
      </c>
    </row>
    <row r="29" ht="28" customHeight="1">
      <c r="A29" s="32" t="inlineStr">
        <is>
          <t>Tip 1:</t>
        </is>
      </c>
      <c r="B29" s="33" t="inlineStr">
        <is>
          <t>Keep receipts for all veterinary and medical expenses — these may be tax-deductible for working animals.</t>
        </is>
      </c>
    </row>
    <row r="30" ht="28" customHeight="1">
      <c r="A30" s="32" t="inlineStr">
        <is>
          <t>Tip 2:</t>
        </is>
      </c>
      <c r="B30" s="33" t="inlineStr">
        <is>
          <t>Use the Reimbursable? column to track items covered by pet insurance policies.</t>
        </is>
      </c>
    </row>
    <row r="31" ht="28" customHeight="1">
      <c r="A31" s="32" t="inlineStr">
        <is>
          <t>Tip 3:</t>
        </is>
      </c>
      <c r="B31" s="33" t="inlineStr">
        <is>
          <t>The Summary sheet updates automatically as you add new rows to Pet Expenses.</t>
        </is>
      </c>
    </row>
    <row r="32" ht="28" customHeight="1">
      <c r="A32" s="32" t="inlineStr">
        <is>
          <t>Tip 4:</t>
        </is>
      </c>
      <c r="B32" s="33" t="inlineStr">
        <is>
          <t>Do not delete rows in the middle of the data; add new entries at the bottom.</t>
        </is>
      </c>
    </row>
    <row r="33" ht="28" customHeight="1">
      <c r="A33" s="32" t="inlineStr">
        <is>
          <t>Tip 5:</t>
        </is>
      </c>
      <c r="B33" s="33" t="inlineStr">
        <is>
          <t>Back up this file monthly to a cloud drive (OneDrive, Google Drive) for safekeeping.</t>
        </is>
      </c>
    </row>
    <row r="34" ht="28" customHeight="1">
      <c r="A34" s="32" t="inlineStr">
        <is>
          <t>Tip 6:</t>
        </is>
      </c>
      <c r="B34" s="33" t="inlineStr">
        <is>
          <t>For insurance claims, filter by Reimbursable = Yes and export to PDF.</t>
        </is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2026-06-22T06:29:33Z</dcterms:created>
  <dcterms:modified xmlns:dcterms="http://purl.org/dc/terms/" xmlns:xsi="http://www.w3.org/2001/XMLSchema-instance" xsi:type="dcterms:W3CDTF">2026-06-22T06:29:33Z</dcterms:modified>
</cp:coreProperties>
</file>