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Expenses Log" sheetId="1" state="visible" r:id="rId1"/>
    <sheet xmlns:r="http://schemas.openxmlformats.org/officeDocument/2006/relationships" name="Summary" sheetId="2" state="visible" r:id="rId2"/>
    <sheet xmlns:r="http://schemas.openxmlformats.org/officeDocument/2006/relationships" name="Instructions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2">
    <numFmt numFmtId="164" formatCode="DD/MM/YYYY"/>
    <numFmt numFmtId="165" formatCode="£#,##0.00"/>
  </numFmts>
  <fonts count="16">
    <font>
      <name val="Calibri"/>
      <family val="2"/>
      <color theme="1"/>
      <sz val="11"/>
      <scheme val="minor"/>
    </font>
    <font>
      <name val="Calibri"/>
      <b val="1"/>
      <color rgb="00FFFFFF"/>
      <sz val="11"/>
    </font>
    <font>
      <name val="Calibri"/>
      <sz val="11"/>
    </font>
    <font>
      <name val="Calibri"/>
      <b val="1"/>
      <sz val="11"/>
    </font>
    <font>
      <name val="Calibri"/>
      <b val="1"/>
      <color rgb="001E293B"/>
      <sz val="16"/>
    </font>
    <font>
      <name val="Calibri"/>
      <b val="1"/>
      <color rgb="00FFFFFF"/>
      <sz val="12"/>
    </font>
    <font>
      <name val="Calibri"/>
      <b val="1"/>
      <color rgb="001E293B"/>
      <sz val="11"/>
    </font>
    <font>
      <name val="Calibri"/>
      <b val="1"/>
      <color rgb="00166534"/>
      <sz val="11"/>
    </font>
    <font>
      <name val="Calibri"/>
      <b val="1"/>
      <color rgb="00DC2626"/>
      <sz val="11"/>
    </font>
    <font>
      <name val="Calibri"/>
      <b val="1"/>
      <color rgb="001E293B"/>
      <sz val="15"/>
    </font>
    <font>
      <name val="Calibri"/>
      <color rgb="00C8102E"/>
      <sz val="11"/>
    </font>
    <font>
      <name val="Calibri"/>
      <b val="1"/>
      <color rgb="00C8102E"/>
      <sz val="11"/>
    </font>
    <font>
      <name val="Calibri"/>
      <color rgb="001E293B"/>
      <sz val="11"/>
    </font>
    <font>
      <name val="Calibri"/>
      <color rgb="00166534"/>
      <sz val="11"/>
    </font>
    <font>
      <name val="Calibri"/>
      <color rgb="00DC2626"/>
      <sz val="11"/>
    </font>
    <font>
      <name val="Calibri"/>
      <color rgb="0064748B"/>
      <sz val="11"/>
    </font>
  </fonts>
  <fills count="9">
    <fill>
      <patternFill/>
    </fill>
    <fill>
      <patternFill patternType="gray125"/>
    </fill>
    <fill>
      <patternFill patternType="solid">
        <fgColor rgb="001E293B"/>
      </patternFill>
    </fill>
    <fill>
      <patternFill patternType="solid">
        <fgColor rgb="00FFFBEB"/>
      </patternFill>
    </fill>
    <fill>
      <patternFill patternType="solid">
        <fgColor rgb="00F8FAFC"/>
      </patternFill>
    </fill>
    <fill>
      <patternFill patternType="solid">
        <fgColor rgb="00FFFFFF"/>
      </patternFill>
    </fill>
    <fill>
      <patternFill patternType="solid">
        <fgColor rgb="00C8102E"/>
      </patternFill>
    </fill>
    <fill>
      <patternFill patternType="solid">
        <fgColor rgb="00DCFCE7"/>
      </patternFill>
    </fill>
    <fill>
      <patternFill patternType="solid">
        <fgColor rgb="00FEE2E2"/>
      </patternFill>
    </fill>
  </fills>
  <borders count="5">
    <border>
      <left/>
      <right/>
      <top/>
      <bottom/>
      <diagonal/>
    </border>
    <border>
      <left style="thin">
        <color rgb="00D1D5DB"/>
      </left>
      <right style="thin">
        <color rgb="00D1D5DB"/>
      </right>
      <top style="thin">
        <color rgb="00D1D5DB"/>
      </top>
      <bottom style="thin">
        <color rgb="00D1D5DB"/>
      </bottom>
    </border>
    <border>
      <left/>
      <right/>
      <top style="thin">
        <color rgb="00D1D5DB"/>
      </top>
      <bottom/>
      <diagonal/>
    </border>
    <border>
      <left/>
      <right style="thin">
        <color rgb="00D1D5DB"/>
      </right>
      <top style="thin">
        <color rgb="00D1D5DB"/>
      </top>
      <bottom/>
      <diagonal/>
    </border>
    <border>
      <left/>
      <right style="thin">
        <color rgb="00D1D5DB"/>
      </right>
      <top style="thin">
        <color rgb="00D1D5DB"/>
      </top>
      <bottom style="thin">
        <color rgb="00D1D5DB"/>
      </bottom>
      <diagonal/>
    </border>
  </borders>
  <cellStyleXfs count="1">
    <xf numFmtId="0" fontId="0" fillId="0" borderId="0"/>
  </cellStyleXfs>
  <cellXfs count="39">
    <xf numFmtId="0" fontId="0" fillId="0" borderId="0" pivotButton="0" quotePrefix="0" xfId="0"/>
    <xf numFmtId="0" fontId="1" fillId="2" borderId="1" applyAlignment="1" pivotButton="0" quotePrefix="0" xfId="0">
      <alignment horizontal="center" vertical="center"/>
    </xf>
    <xf numFmtId="164" fontId="2" fillId="3" borderId="1" applyAlignment="1" pivotButton="0" quotePrefix="0" xfId="0">
      <alignment horizontal="center" vertical="center"/>
    </xf>
    <xf numFmtId="0" fontId="2" fillId="4" borderId="1" applyAlignment="1" pivotButton="0" quotePrefix="0" xfId="0">
      <alignment horizontal="center" vertical="center"/>
    </xf>
    <xf numFmtId="0" fontId="2" fillId="3" borderId="1" applyAlignment="1" pivotButton="0" quotePrefix="0" xfId="0">
      <alignment horizontal="left" vertical="center"/>
    </xf>
    <xf numFmtId="0" fontId="2" fillId="3" borderId="1" applyAlignment="1" pivotButton="0" quotePrefix="0" xfId="0">
      <alignment horizontal="left" vertical="center" wrapText="1"/>
    </xf>
    <xf numFmtId="0" fontId="2" fillId="3" borderId="1" applyAlignment="1" pivotButton="0" quotePrefix="0" xfId="0">
      <alignment horizontal="center" vertical="center"/>
    </xf>
    <xf numFmtId="9" fontId="2" fillId="3" borderId="1" applyAlignment="1" pivotButton="0" quotePrefix="0" xfId="0">
      <alignment horizontal="center" vertical="center"/>
    </xf>
    <xf numFmtId="165" fontId="2" fillId="3" borderId="1" applyAlignment="1" pivotButton="0" quotePrefix="0" xfId="0">
      <alignment horizontal="center" vertical="center"/>
    </xf>
    <xf numFmtId="165" fontId="2" fillId="4" borderId="1" applyAlignment="1" pivotButton="0" quotePrefix="0" xfId="0">
      <alignment horizontal="center" vertical="center"/>
    </xf>
    <xf numFmtId="0" fontId="2" fillId="5" borderId="1" applyAlignment="1" pivotButton="0" quotePrefix="0" xfId="0">
      <alignment horizontal="center" vertical="center"/>
    </xf>
    <xf numFmtId="165" fontId="2" fillId="5" borderId="1" applyAlignment="1" pivotButton="0" quotePrefix="0" xfId="0">
      <alignment horizontal="center" vertical="center"/>
    </xf>
    <xf numFmtId="165" fontId="1" fillId="2" borderId="1" applyAlignment="1" pivotButton="0" quotePrefix="0" xfId="0">
      <alignment horizontal="center" vertical="center"/>
    </xf>
    <xf numFmtId="0" fontId="4" fillId="0" borderId="0" applyAlignment="1" pivotButton="0" quotePrefix="0" xfId="0">
      <alignment horizontal="left" vertical="center"/>
    </xf>
    <xf numFmtId="0" fontId="5" fillId="6" borderId="1" applyAlignment="1" pivotButton="0" quotePrefix="0" xfId="0">
      <alignment horizontal="left" vertical="center"/>
    </xf>
    <xf numFmtId="0" fontId="0" fillId="6" borderId="1" pivotButton="0" quotePrefix="0" xfId="0"/>
    <xf numFmtId="0" fontId="6" fillId="4" borderId="1" applyAlignment="1" pivotButton="0" quotePrefix="0" xfId="0">
      <alignment horizontal="left" vertical="center"/>
    </xf>
    <xf numFmtId="165" fontId="7" fillId="7" borderId="1" applyAlignment="1" pivotButton="0" quotePrefix="0" xfId="0">
      <alignment horizontal="center" vertical="center"/>
    </xf>
    <xf numFmtId="0" fontId="6" fillId="5" borderId="1" applyAlignment="1" pivotButton="0" quotePrefix="0" xfId="0">
      <alignment horizontal="left" vertical="center"/>
    </xf>
    <xf numFmtId="165" fontId="8" fillId="8" borderId="1" applyAlignment="1" pivotButton="0" quotePrefix="0" xfId="0">
      <alignment horizontal="center" vertical="center"/>
    </xf>
    <xf numFmtId="1" fontId="7" fillId="7" borderId="1" applyAlignment="1" pivotButton="0" quotePrefix="0" xfId="0">
      <alignment horizontal="center" vertical="center"/>
    </xf>
    <xf numFmtId="1" fontId="8" fillId="8" borderId="1" applyAlignment="1" pivotButton="0" quotePrefix="0" xfId="0">
      <alignment horizontal="center" vertical="center"/>
    </xf>
    <xf numFmtId="0" fontId="2" fillId="5" borderId="1" applyAlignment="1" pivotButton="0" quotePrefix="0" xfId="0">
      <alignment horizontal="left" vertical="center"/>
    </xf>
    <xf numFmtId="0" fontId="2" fillId="4" borderId="1" applyAlignment="1" pivotButton="0" quotePrefix="0" xfId="0">
      <alignment horizontal="left" vertical="center"/>
    </xf>
    <xf numFmtId="0" fontId="9" fillId="0" borderId="0" applyAlignment="1" pivotButton="0" quotePrefix="0" xfId="0">
      <alignment horizontal="left" vertical="center"/>
    </xf>
    <xf numFmtId="0" fontId="10" fillId="0" borderId="0" applyAlignment="1" pivotButton="0" quotePrefix="0" xfId="0">
      <alignment horizontal="left" vertical="center" wrapText="1"/>
    </xf>
    <xf numFmtId="0" fontId="11" fillId="0" borderId="0" applyAlignment="1" pivotButton="0" quotePrefix="0" xfId="0">
      <alignment horizontal="left" vertical="center" wrapText="1"/>
    </xf>
    <xf numFmtId="0" fontId="12" fillId="0" borderId="0" applyAlignment="1" pivotButton="0" quotePrefix="0" xfId="0">
      <alignment horizontal="left" vertical="center" wrapText="1"/>
    </xf>
    <xf numFmtId="0" fontId="13" fillId="0" borderId="0" applyAlignment="1" pivotButton="0" quotePrefix="0" xfId="0">
      <alignment horizontal="left" vertical="center" wrapText="1"/>
    </xf>
    <xf numFmtId="0" fontId="14" fillId="0" borderId="0" applyAlignment="1" pivotButton="0" quotePrefix="0" xfId="0">
      <alignment horizontal="left" vertical="center" wrapText="1"/>
    </xf>
    <xf numFmtId="0" fontId="15" fillId="0" borderId="0" applyAlignment="1" pivotButton="0" quotePrefix="0" xfId="0">
      <alignment horizontal="left" vertical="center" wrapText="1"/>
    </xf>
    <xf numFmtId="164" fontId="2" fillId="3" borderId="1" applyAlignment="1" pivotButton="0" quotePrefix="0" xfId="0">
      <alignment horizontal="center" vertical="center"/>
    </xf>
    <xf numFmtId="165" fontId="2" fillId="3" borderId="1" applyAlignment="1" pivotButton="0" quotePrefix="0" xfId="0">
      <alignment horizontal="center" vertical="center"/>
    </xf>
    <xf numFmtId="165" fontId="2" fillId="4" borderId="1" applyAlignment="1" pivotButton="0" quotePrefix="0" xfId="0">
      <alignment horizontal="center" vertical="center"/>
    </xf>
    <xf numFmtId="165" fontId="2" fillId="5" borderId="1" applyAlignment="1" pivotButton="0" quotePrefix="0" xfId="0">
      <alignment horizontal="center" vertical="center"/>
    </xf>
    <xf numFmtId="165" fontId="1" fillId="2" borderId="1" applyAlignment="1" pivotButton="0" quotePrefix="0" xfId="0">
      <alignment horizontal="center" vertical="center"/>
    </xf>
    <xf numFmtId="0" fontId="0" fillId="0" borderId="4" pivotButton="0" quotePrefix="0" xfId="0"/>
    <xf numFmtId="165" fontId="7" fillId="7" borderId="1" applyAlignment="1" pivotButton="0" quotePrefix="0" xfId="0">
      <alignment horizontal="center" vertical="center"/>
    </xf>
    <xf numFmtId="165" fontId="8" fillId="8" borderId="1" applyAlignment="1" pivotButton="0" quotePrefix="0" xfId="0">
      <alignment horizontal="center" vertical="center"/>
    </xf>
  </cellXfs>
  <cellStyles count="1">
    <cellStyle name="Normal" xfId="0" builtinId="0" hidden="0"/>
  </cellStyles>
  <dxfs count="2">
    <dxf>
      <font>
        <name val="Calibri"/>
        <b val="1"/>
        <color rgb="00DC2626"/>
      </font>
      <fill>
        <patternFill patternType="solid">
          <fgColor rgb="00FEE2E2"/>
        </patternFill>
      </fill>
    </dxf>
    <dxf>
      <font>
        <name val="Calibri"/>
        <b val="1"/>
        <color rgb="00166534"/>
      </font>
      <fill>
        <patternFill patternType="solid">
          <fgColor rgb="00DCFCE7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Expense Split by Category</a:t>
            </a:r>
          </a:p>
        </rich>
      </tx>
    </title>
    <plotArea>
      <pieChart>
        <varyColors val="1"/>
        <ser>
          <idx val="0"/>
          <order val="0"/>
          <tx>
            <strRef>
              <f>'Summary'!B14</f>
            </strRef>
          </tx>
          <spPr>
            <a:ln xmlns:a="http://schemas.openxmlformats.org/drawingml/2006/main">
              <a:prstDash val="solid"/>
            </a:ln>
          </spPr>
          <cat>
            <numRef>
              <f>'Summary'!$A$15:$A$22</f>
            </numRef>
          </cat>
          <val>
            <numRef>
              <f>'Summary'!$B$15:$B$22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charts/chart2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Allowable vs Disallowable Spend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'Summary'!B26</f>
            </strRef>
          </tx>
          <spPr>
            <a:solidFill xmlns:a="http://schemas.openxmlformats.org/drawingml/2006/main">
              <a:srgbClr val="166534"/>
            </a:solidFill>
            <a:ln xmlns:a="http://schemas.openxmlformats.org/drawingml/2006/main">
              <a:prstDash val="solid"/>
            </a:ln>
          </spPr>
          <cat>
            <numRef>
              <f>'Summary'!$A$27:$A$28</f>
            </numRef>
          </cat>
          <val>
            <numRef>
              <f>'Summary'!$B$27:$B$28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Type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Amount (£)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Relationship Type="http://schemas.openxmlformats.org/officeDocument/2006/relationships/chart" Target="/xl/charts/chart2.xml" Id="rId2"/></Relationships>
</file>

<file path=xl/drawings/drawing1.xml><?xml version="1.0" encoding="utf-8"?>
<wsDr xmlns="http://schemas.openxmlformats.org/drawingml/2006/spreadsheetDrawing">
  <oneCellAnchor>
    <from>
      <col>3</col>
      <colOff>0</colOff>
      <row>2</row>
      <rowOff>0</rowOff>
    </from>
    <ext cx="5040000" cy="360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  <oneCellAnchor>
    <from>
      <col>3</col>
      <colOff>0</colOff>
      <row>16</row>
      <rowOff>0</rowOff>
    </from>
    <ext cx="5040000" cy="3600000"/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M12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4" customWidth="1" min="1" max="1"/>
    <col width="12" customWidth="1" min="2" max="2"/>
    <col width="22" customWidth="1" min="3" max="3"/>
    <col width="30" customWidth="1" min="4" max="4"/>
    <col width="22" customWidth="1" min="5" max="5"/>
    <col width="32" customWidth="1" min="6" max="6"/>
    <col width="18" customWidth="1" min="7" max="7"/>
    <col width="10" customWidth="1" min="8" max="8"/>
    <col width="16" customWidth="1" min="9" max="9"/>
    <col width="16" customWidth="1" min="10" max="10"/>
    <col width="16" customWidth="1" min="11" max="11"/>
    <col width="12" customWidth="1" min="12" max="12"/>
    <col width="28" customWidth="1" min="13" max="13"/>
  </cols>
  <sheetData>
    <row r="1" ht="24" customHeight="1">
      <c r="A1" s="1" t="inlineStr">
        <is>
          <t>Date</t>
        </is>
      </c>
      <c r="B1" s="1" t="inlineStr">
        <is>
          <t>Tax Year</t>
        </is>
      </c>
      <c r="C1" s="1" t="inlineStr">
        <is>
          <t>Supplier</t>
        </is>
      </c>
      <c r="D1" s="1" t="inlineStr">
        <is>
          <t>Description</t>
        </is>
      </c>
      <c r="E1" s="1" t="inlineStr">
        <is>
          <t>Category</t>
        </is>
      </c>
      <c r="F1" s="1" t="inlineStr">
        <is>
          <t>Business Purpose</t>
        </is>
      </c>
      <c r="G1" s="1" t="inlineStr">
        <is>
          <t>Payment Method</t>
        </is>
      </c>
      <c r="H1" s="1" t="inlineStr">
        <is>
          <t>VAT Rate</t>
        </is>
      </c>
      <c r="I1" s="1" t="inlineStr">
        <is>
          <t>Net Amount (£)</t>
        </is>
      </c>
      <c r="J1" s="1" t="inlineStr">
        <is>
          <t>VAT Amount (£)</t>
        </is>
      </c>
      <c r="K1" s="1" t="inlineStr">
        <is>
          <t>Gross Amount (£)</t>
        </is>
      </c>
      <c r="L1" s="1" t="inlineStr">
        <is>
          <t>Allowable?</t>
        </is>
      </c>
      <c r="M1" s="1" t="inlineStr">
        <is>
          <t>Notes</t>
        </is>
      </c>
    </row>
    <row r="2" ht="18" customHeight="1">
      <c r="A2" s="31" t="n">
        <v>46117</v>
      </c>
      <c r="B2" s="3">
        <f>IF(MONTH(A2)&gt;=4,"2026/27","2025/26")</f>
        <v/>
      </c>
      <c r="C2" s="4" t="inlineStr">
        <is>
          <t>Oliver Brown</t>
        </is>
      </c>
      <c r="D2" s="5" t="inlineStr">
        <is>
          <t>Train fare to client meeting - London</t>
        </is>
      </c>
      <c r="E2" s="4" t="inlineStr">
        <is>
          <t>Travel</t>
        </is>
      </c>
      <c r="F2" s="5" t="inlineStr">
        <is>
          <t>Client meeting in London</t>
        </is>
      </c>
      <c r="G2" s="6" t="inlineStr">
        <is>
          <t>Card</t>
        </is>
      </c>
      <c r="H2" s="7" t="n">
        <v>0</v>
      </c>
      <c r="I2" s="32" t="n">
        <v>78.5</v>
      </c>
      <c r="J2" s="33">
        <f>IF(H2&gt;0,I2*H2,0)</f>
        <v/>
      </c>
      <c r="K2" s="33">
        <f>I2+J2</f>
        <v/>
      </c>
      <c r="L2" s="3">
        <f>IF(OR(E2="Personal",E2="Capital",E2="Entertainment/Meals"),"No","Yes")</f>
        <v/>
      </c>
      <c r="M2" s="5" t="inlineStr"/>
    </row>
    <row r="3" ht="18" customHeight="1">
      <c r="A3" s="31" t="n">
        <v>46124</v>
      </c>
      <c r="B3" s="10">
        <f>IF(MONTH(A3)&gt;=4,"2026/27","2025/26")</f>
        <v/>
      </c>
      <c r="C3" s="4" t="inlineStr">
        <is>
          <t>Amelia Smith</t>
        </is>
      </c>
      <c r="D3" s="5" t="inlineStr">
        <is>
          <t>Printer paper and ink cartridges - Manchester</t>
        </is>
      </c>
      <c r="E3" s="4" t="inlineStr">
        <is>
          <t>Office Supplies</t>
        </is>
      </c>
      <c r="F3" s="5" t="inlineStr">
        <is>
          <t>Office consumables</t>
        </is>
      </c>
      <c r="G3" s="6" t="inlineStr">
        <is>
          <t>Bank Transfer</t>
        </is>
      </c>
      <c r="H3" s="7" t="n">
        <v>0.2</v>
      </c>
      <c r="I3" s="32" t="n">
        <v>45</v>
      </c>
      <c r="J3" s="34">
        <f>IF(H3&gt;0,I3*H3,0)</f>
        <v/>
      </c>
      <c r="K3" s="34">
        <f>I3+J3</f>
        <v/>
      </c>
      <c r="L3" s="10">
        <f>IF(OR(E3="Personal",E3="Capital",E3="Entertainment/Meals"),"No","Yes")</f>
        <v/>
      </c>
      <c r="M3" s="5" t="inlineStr"/>
    </row>
    <row r="4" ht="18" customHeight="1">
      <c r="A4" s="31" t="n">
        <v>46130</v>
      </c>
      <c r="B4" s="3">
        <f>IF(MONTH(A4)&gt;=4,"2026/27","2025/26")</f>
        <v/>
      </c>
      <c r="C4" s="4" t="inlineStr">
        <is>
          <t>Harry Patel</t>
        </is>
      </c>
      <c r="D4" s="5" t="inlineStr">
        <is>
          <t>Laptop repair - Birmingham</t>
        </is>
      </c>
      <c r="E4" s="4" t="inlineStr">
        <is>
          <t>Equipment Maintenance</t>
        </is>
      </c>
      <c r="F4" s="5" t="inlineStr">
        <is>
          <t>Repair of work laptop</t>
        </is>
      </c>
      <c r="G4" s="6" t="inlineStr">
        <is>
          <t>Debit Card</t>
        </is>
      </c>
      <c r="H4" s="7" t="n">
        <v>0.2</v>
      </c>
      <c r="I4" s="32" t="n">
        <v>120</v>
      </c>
      <c r="J4" s="33">
        <f>IF(H4&gt;0,I4*H4,0)</f>
        <v/>
      </c>
      <c r="K4" s="33">
        <f>I4+J4</f>
        <v/>
      </c>
      <c r="L4" s="3">
        <f>IF(OR(E4="Personal",E4="Capital",E4="Entertainment/Meals"),"No","Yes")</f>
        <v/>
      </c>
      <c r="M4" s="5" t="inlineStr"/>
    </row>
    <row r="5" ht="18" customHeight="1">
      <c r="A5" s="31" t="n">
        <v>46145</v>
      </c>
      <c r="B5" s="10">
        <f>IF(MONTH(A5)&gt;=4,"2026/27","2025/26")</f>
        <v/>
      </c>
      <c r="C5" s="4" t="inlineStr">
        <is>
          <t>Sophie Jones</t>
        </is>
      </c>
      <c r="D5" s="5" t="inlineStr">
        <is>
          <t>Mobile phone bill - Leeds</t>
        </is>
      </c>
      <c r="E5" s="4" t="inlineStr">
        <is>
          <t>Communications</t>
        </is>
      </c>
      <c r="F5" s="5" t="inlineStr">
        <is>
          <t>Business mobile contract</t>
        </is>
      </c>
      <c r="G5" s="6" t="inlineStr">
        <is>
          <t>Direct Debit</t>
        </is>
      </c>
      <c r="H5" s="7" t="n">
        <v>0.2</v>
      </c>
      <c r="I5" s="32" t="n">
        <v>35</v>
      </c>
      <c r="J5" s="34">
        <f>IF(H5&gt;0,I5*H5,0)</f>
        <v/>
      </c>
      <c r="K5" s="34">
        <f>I5+J5</f>
        <v/>
      </c>
      <c r="L5" s="10">
        <f>IF(OR(E5="Personal",E5="Capital",E5="Entertainment/Meals"),"No","Yes")</f>
        <v/>
      </c>
      <c r="M5" s="5" t="inlineStr"/>
    </row>
    <row r="6" ht="18" customHeight="1">
      <c r="A6" s="31" t="n">
        <v>46159</v>
      </c>
      <c r="B6" s="3">
        <f>IF(MONTH(A6)&gt;=4,"2026/27","2025/26")</f>
        <v/>
      </c>
      <c r="C6" s="4" t="inlineStr">
        <is>
          <t>Jack Wilson</t>
        </is>
      </c>
      <c r="D6" s="5" t="inlineStr">
        <is>
          <t>Parking for supplier visit - Bristol</t>
        </is>
      </c>
      <c r="E6" s="4" t="inlineStr">
        <is>
          <t>Travel</t>
        </is>
      </c>
      <c r="F6" s="5" t="inlineStr">
        <is>
          <t>Supplier meeting Bristol</t>
        </is>
      </c>
      <c r="G6" s="6" t="inlineStr">
        <is>
          <t>Card</t>
        </is>
      </c>
      <c r="H6" s="7" t="n">
        <v>0</v>
      </c>
      <c r="I6" s="32" t="n">
        <v>12</v>
      </c>
      <c r="J6" s="33">
        <f>IF(H6&gt;0,I6*H6,0)</f>
        <v/>
      </c>
      <c r="K6" s="33">
        <f>I6+J6</f>
        <v/>
      </c>
      <c r="L6" s="3">
        <f>IF(OR(E6="Personal",E6="Capital",E6="Entertainment/Meals"),"No","Yes")</f>
        <v/>
      </c>
      <c r="M6" s="5" t="inlineStr"/>
    </row>
    <row r="7" ht="18" customHeight="1">
      <c r="A7" s="31" t="n">
        <v>46175</v>
      </c>
      <c r="B7" s="10">
        <f>IF(MONTH(A7)&gt;=4,"2026/27","2025/26")</f>
        <v/>
      </c>
      <c r="C7" s="4" t="inlineStr">
        <is>
          <t>Emily Taylor</t>
        </is>
      </c>
      <c r="D7" s="5" t="inlineStr">
        <is>
          <t>Software subscription - Glasgow</t>
        </is>
      </c>
      <c r="E7" s="4" t="inlineStr">
        <is>
          <t>Software</t>
        </is>
      </c>
      <c r="F7" s="5" t="inlineStr">
        <is>
          <t>Accounting software annual</t>
        </is>
      </c>
      <c r="G7" s="6" t="inlineStr">
        <is>
          <t>Card</t>
        </is>
      </c>
      <c r="H7" s="7" t="n">
        <v>0.2</v>
      </c>
      <c r="I7" s="32" t="n">
        <v>180</v>
      </c>
      <c r="J7" s="34">
        <f>IF(H7&gt;0,I7*H7,0)</f>
        <v/>
      </c>
      <c r="K7" s="34">
        <f>I7+J7</f>
        <v/>
      </c>
      <c r="L7" s="10">
        <f>IF(OR(E7="Personal",E7="Capital",E7="Entertainment/Meals"),"No","Yes")</f>
        <v/>
      </c>
      <c r="M7" s="5" t="inlineStr"/>
    </row>
    <row r="8" ht="18" customHeight="1">
      <c r="A8" s="31" t="n">
        <v>46187</v>
      </c>
      <c r="B8" s="3">
        <f>IF(MONTH(A8)&gt;=4,"2026/27","2025/26")</f>
        <v/>
      </c>
      <c r="C8" s="4" t="inlineStr">
        <is>
          <t>George Davies</t>
        </is>
      </c>
      <c r="D8" s="5" t="inlineStr">
        <is>
          <t>Business lunch with client - Liverpool</t>
        </is>
      </c>
      <c r="E8" s="4" t="inlineStr">
        <is>
          <t>Entertainment/Meals</t>
        </is>
      </c>
      <c r="F8" s="5" t="inlineStr">
        <is>
          <t>Client entertainment</t>
        </is>
      </c>
      <c r="G8" s="6" t="inlineStr">
        <is>
          <t>Card</t>
        </is>
      </c>
      <c r="H8" s="7" t="n">
        <v>0.2</v>
      </c>
      <c r="I8" s="32" t="n">
        <v>95</v>
      </c>
      <c r="J8" s="33">
        <f>IF(H8&gt;0,I8*H8,0)</f>
        <v/>
      </c>
      <c r="K8" s="33">
        <f>I8+J8</f>
        <v/>
      </c>
      <c r="L8" s="3">
        <f>IF(OR(E8="Personal",E8="Capital",E8="Entertainment/Meals"),"No","Yes")</f>
        <v/>
      </c>
      <c r="M8" s="5" t="inlineStr"/>
    </row>
    <row r="9" ht="18" customHeight="1">
      <c r="A9" s="31" t="n">
        <v>46201</v>
      </c>
      <c r="B9" s="10">
        <f>IF(MONTH(A9)&gt;=4,"2026/27","2025/26")</f>
        <v/>
      </c>
      <c r="C9" s="4" t="inlineStr">
        <is>
          <t>Isla Martin</t>
        </is>
      </c>
      <c r="D9" s="5" t="inlineStr">
        <is>
          <t>Website hosting annual - Sheffield</t>
        </is>
      </c>
      <c r="E9" s="4" t="inlineStr">
        <is>
          <t>Marketing/IT</t>
        </is>
      </c>
      <c r="F9" s="5" t="inlineStr">
        <is>
          <t>Business website hosting</t>
        </is>
      </c>
      <c r="G9" s="6" t="inlineStr">
        <is>
          <t>Card</t>
        </is>
      </c>
      <c r="H9" s="7" t="n">
        <v>0.2</v>
      </c>
      <c r="I9" s="32" t="n">
        <v>60</v>
      </c>
      <c r="J9" s="34">
        <f>IF(H9&gt;0,I9*H9,0)</f>
        <v/>
      </c>
      <c r="K9" s="34">
        <f>I9+J9</f>
        <v/>
      </c>
      <c r="L9" s="10">
        <f>IF(OR(E9="Personal",E9="Capital",E9="Entertainment/Meals"),"No","Yes")</f>
        <v/>
      </c>
      <c r="M9" s="5" t="inlineStr"/>
    </row>
    <row r="10" ht="18" customHeight="1">
      <c r="A10" s="31" t="n">
        <v>46212</v>
      </c>
      <c r="B10" s="3">
        <f>IF(MONTH(A10)&gt;=4,"2026/27","2025/26")</f>
        <v/>
      </c>
      <c r="C10" s="4" t="inlineStr">
        <is>
          <t>Charlie Harris</t>
        </is>
      </c>
      <c r="D10" s="5" t="inlineStr">
        <is>
          <t>Postage and courier - Edinburgh</t>
        </is>
      </c>
      <c r="E10" s="4" t="inlineStr">
        <is>
          <t>Postage</t>
        </is>
      </c>
      <c r="F10" s="5" t="inlineStr">
        <is>
          <t>Client document delivery</t>
        </is>
      </c>
      <c r="G10" s="6" t="inlineStr">
        <is>
          <t>Cash</t>
        </is>
      </c>
      <c r="H10" s="7" t="n">
        <v>0</v>
      </c>
      <c r="I10" s="32" t="n">
        <v>18.75</v>
      </c>
      <c r="J10" s="33">
        <f>IF(H10&gt;0,I10*H10,0)</f>
        <v/>
      </c>
      <c r="K10" s="33">
        <f>I10+J10</f>
        <v/>
      </c>
      <c r="L10" s="3">
        <f>IF(OR(E10="Personal",E10="Capital",E10="Entertainment/Meals"),"No","Yes")</f>
        <v/>
      </c>
      <c r="M10" s="5" t="inlineStr"/>
    </row>
    <row r="11" ht="18" customHeight="1">
      <c r="A11" s="31" t="n">
        <v>46225</v>
      </c>
      <c r="B11" s="10">
        <f>IF(MONTH(A11)&gt;=4,"2026/27","2025/26")</f>
        <v/>
      </c>
      <c r="C11" s="4" t="inlineStr">
        <is>
          <t>Grace Clark</t>
        </is>
      </c>
      <c r="D11" s="5" t="inlineStr">
        <is>
          <t>Stationery and envelopes - Cardiff</t>
        </is>
      </c>
      <c r="E11" s="4" t="inlineStr">
        <is>
          <t>Office Supplies</t>
        </is>
      </c>
      <c r="F11" s="5" t="inlineStr">
        <is>
          <t>General office stationery</t>
        </is>
      </c>
      <c r="G11" s="6" t="inlineStr">
        <is>
          <t>Bank Transfer</t>
        </is>
      </c>
      <c r="H11" s="7" t="n">
        <v>0.2</v>
      </c>
      <c r="I11" s="32" t="n">
        <v>28.4</v>
      </c>
      <c r="J11" s="34">
        <f>IF(H11&gt;0,I11*H11,0)</f>
        <v/>
      </c>
      <c r="K11" s="34">
        <f>I11+J11</f>
        <v/>
      </c>
      <c r="L11" s="10">
        <f>IF(OR(E11="Personal",E11="Capital",E11="Entertainment/Meals"),"No","Yes")</f>
        <v/>
      </c>
      <c r="M11" s="5" t="inlineStr"/>
    </row>
    <row r="12">
      <c r="H12" s="1" t="inlineStr">
        <is>
          <t>TOTALS</t>
        </is>
      </c>
      <c r="I12" s="35">
        <f>SUM(I2:I11)</f>
        <v/>
      </c>
      <c r="J12" s="35">
        <f>SUM(J2:J11)</f>
        <v/>
      </c>
      <c r="K12" s="35">
        <f>SUM(K2:K11)</f>
        <v/>
      </c>
    </row>
  </sheetData>
  <conditionalFormatting sqref="L2:L11">
    <cfRule type="expression" priority="1" dxfId="0" stopIfTrue="1">
      <formula>$L2="No"</formula>
    </cfRule>
    <cfRule type="expression" priority="2" dxfId="1" stopIfTrue="1">
      <formula>$L2="Yes"</formula>
    </cfRule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F28"/>
  <sheetViews>
    <sheetView workbookViewId="0">
      <selection activeCell="A1" sqref="A1"/>
    </sheetView>
  </sheetViews>
  <sheetFormatPr baseColWidth="8" defaultRowHeight="15"/>
  <cols>
    <col width="32" customWidth="1" min="1" max="1"/>
    <col width="22" customWidth="1" min="2" max="2"/>
    <col width="22" customWidth="1" min="3" max="3"/>
    <col width="5" customWidth="1" min="4" max="4"/>
    <col width="28" customWidth="1" min="5" max="5"/>
    <col width="22" customWidth="1" min="6" max="6"/>
  </cols>
  <sheetData>
    <row r="1" ht="30" customHeight="1">
      <c r="A1" s="13" t="inlineStr">
        <is>
          <t>Self Assessment Expenses — Summary</t>
        </is>
      </c>
    </row>
    <row r="2"/>
    <row r="3">
      <c r="A3" s="14" t="inlineStr">
        <is>
          <t>Key Metrics</t>
        </is>
      </c>
      <c r="B3" s="36" t="n"/>
    </row>
    <row r="4" ht="20" customHeight="1">
      <c r="A4" s="16" t="inlineStr">
        <is>
          <t>Total Gross Spend</t>
        </is>
      </c>
      <c r="B4" s="37">
        <f>SUM('Expenses Log'!K2:K11)</f>
        <v/>
      </c>
    </row>
    <row r="5" ht="20" customHeight="1">
      <c r="A5" s="18" t="inlineStr">
        <is>
          <t>Allowable Expenses Total</t>
        </is>
      </c>
      <c r="B5" s="37">
        <f>SUMIF('Expenses Log'!L2:L11,"Yes",'Expenses Log'!K2:K11)</f>
        <v/>
      </c>
    </row>
    <row r="6" ht="20" customHeight="1">
      <c r="A6" s="16" t="inlineStr">
        <is>
          <t>Disallowable Expenses Total</t>
        </is>
      </c>
      <c r="B6" s="38">
        <f>SUMIF('Expenses Log'!L2:L11,"No",'Expenses Log'!K2:K11)</f>
        <v/>
      </c>
    </row>
    <row r="7" ht="20" customHeight="1">
      <c r="A7" s="18" t="inlineStr">
        <is>
          <t>Total VAT Amount</t>
        </is>
      </c>
      <c r="B7" s="37">
        <f>SUM('Expenses Log'!J2:J11)</f>
        <v/>
      </c>
    </row>
    <row r="8" ht="20" customHeight="1">
      <c r="A8" s="16" t="inlineStr">
        <is>
          <t>Average Spend per Transaction</t>
        </is>
      </c>
      <c r="B8" s="37">
        <f>IFERROR(AVERAGE('Expenses Log'!K2:K11),0)</f>
        <v/>
      </c>
    </row>
    <row r="9" ht="20" customHeight="1">
      <c r="A9" s="18" t="inlineStr">
        <is>
          <t>Number of Allowable Transactions</t>
        </is>
      </c>
      <c r="B9" s="20">
        <f>COUNTIF('Expenses Log'!L2:L11,"Yes")</f>
        <v/>
      </c>
    </row>
    <row r="10" ht="20" customHeight="1">
      <c r="A10" s="16" t="inlineStr">
        <is>
          <t>Number of Disallowable Transactions</t>
        </is>
      </c>
      <c r="B10" s="21">
        <f>COUNTIF('Expenses Log'!L2:L11,"No")</f>
        <v/>
      </c>
    </row>
    <row r="11" ht="20" customHeight="1">
      <c r="A11" s="18" t="inlineStr">
        <is>
          <t>Largest Single Expense</t>
        </is>
      </c>
      <c r="B11" s="37">
        <f>IFERROR(MAX('Expenses Log'!K2:K11),0)</f>
        <v/>
      </c>
    </row>
    <row r="12"/>
    <row r="13">
      <c r="A13" s="14" t="inlineStr">
        <is>
          <t>Expenses by Category</t>
        </is>
      </c>
      <c r="B13" s="36" t="n"/>
    </row>
    <row r="14">
      <c r="A14" s="1" t="inlineStr">
        <is>
          <t>Category</t>
        </is>
      </c>
      <c r="B14" s="1" t="inlineStr">
        <is>
          <t>Total Gross (£)</t>
        </is>
      </c>
    </row>
    <row r="15" ht="18" customHeight="1">
      <c r="A15" s="22" t="inlineStr">
        <is>
          <t>Travel</t>
        </is>
      </c>
      <c r="B15" s="34">
        <f>IFERROR(SUMIF('Expenses Log'!E2:E11,A15,'Expenses Log'!K2:K11),0)</f>
        <v/>
      </c>
    </row>
    <row r="16" ht="18" customHeight="1">
      <c r="A16" s="23" t="inlineStr">
        <is>
          <t>Office Supplies</t>
        </is>
      </c>
      <c r="B16" s="33">
        <f>IFERROR(SUMIF('Expenses Log'!E2:E11,A16,'Expenses Log'!K2:K11),0)</f>
        <v/>
      </c>
    </row>
    <row r="17" ht="18" customHeight="1">
      <c r="A17" s="22" t="inlineStr">
        <is>
          <t>Equipment Maintenance</t>
        </is>
      </c>
      <c r="B17" s="34">
        <f>IFERROR(SUMIF('Expenses Log'!E2:E11,A17,'Expenses Log'!K2:K11),0)</f>
        <v/>
      </c>
    </row>
    <row r="18" ht="18" customHeight="1">
      <c r="A18" s="23" t="inlineStr">
        <is>
          <t>Communications</t>
        </is>
      </c>
      <c r="B18" s="33">
        <f>IFERROR(SUMIF('Expenses Log'!E2:E11,A18,'Expenses Log'!K2:K11),0)</f>
        <v/>
      </c>
    </row>
    <row r="19" ht="18" customHeight="1">
      <c r="A19" s="22" t="inlineStr">
        <is>
          <t>Software</t>
        </is>
      </c>
      <c r="B19" s="34">
        <f>IFERROR(SUMIF('Expenses Log'!E2:E11,A19,'Expenses Log'!K2:K11),0)</f>
        <v/>
      </c>
    </row>
    <row r="20" ht="18" customHeight="1">
      <c r="A20" s="23" t="inlineStr">
        <is>
          <t>Entertainment/Meals</t>
        </is>
      </c>
      <c r="B20" s="33">
        <f>IFERROR(SUMIF('Expenses Log'!E2:E11,A20,'Expenses Log'!K2:K11),0)</f>
        <v/>
      </c>
    </row>
    <row r="21" ht="18" customHeight="1">
      <c r="A21" s="22" t="inlineStr">
        <is>
          <t>Marketing/IT</t>
        </is>
      </c>
      <c r="B21" s="34">
        <f>IFERROR(SUMIF('Expenses Log'!E2:E11,A21,'Expenses Log'!K2:K11),0)</f>
        <v/>
      </c>
    </row>
    <row r="22" ht="18" customHeight="1">
      <c r="A22" s="23" t="inlineStr">
        <is>
          <t>Postage</t>
        </is>
      </c>
      <c r="B22" s="33">
        <f>IFERROR(SUMIF('Expenses Log'!E2:E11,A22,'Expenses Log'!K2:K11),0)</f>
        <v/>
      </c>
    </row>
    <row r="23"/>
    <row r="24"/>
    <row r="25">
      <c r="A25" s="14" t="inlineStr">
        <is>
          <t>Allowable vs Disallowable</t>
        </is>
      </c>
      <c r="B25" s="36" t="n"/>
    </row>
    <row r="26">
      <c r="A26" s="1" t="inlineStr">
        <is>
          <t>Type</t>
        </is>
      </c>
      <c r="B26" s="1" t="inlineStr">
        <is>
          <t>Amount (£)</t>
        </is>
      </c>
    </row>
    <row r="27" ht="18" customHeight="1">
      <c r="A27" s="22" t="inlineStr">
        <is>
          <t>Allowable Expenses</t>
        </is>
      </c>
      <c r="B27" s="34">
        <f>SUMIF('Expenses Log'!L2:L11,"Yes",'Expenses Log'!K2:K11)</f>
        <v/>
      </c>
    </row>
    <row r="28" ht="18" customHeight="1">
      <c r="A28" s="23" t="inlineStr">
        <is>
          <t>Disallowable Expenses</t>
        </is>
      </c>
      <c r="B28" s="33">
        <f>SUMIF('Expenses Log'!L2:L11,"No",'Expenses Log'!K2:K11)</f>
        <v/>
      </c>
    </row>
  </sheetData>
  <mergeCells count="4">
    <mergeCell ref="A1:F1"/>
    <mergeCell ref="A3:B3"/>
    <mergeCell ref="A13:B13"/>
    <mergeCell ref="A25:B25"/>
  </mergeCells>
  <pageMargins left="0.75" right="0.75" top="1" bottom="1" header="0.5" footer="0.5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B57"/>
  <sheetViews>
    <sheetView workbookViewId="0">
      <pane xSplit="1" ySplit="1" topLeftCell="B2" activePane="bottomRight" state="frozen"/>
      <selection pane="topRight" activeCell="A1" sqref="A1"/>
      <selection pane="bottomLeft" activeCell="A1" sqref="A1"/>
      <selection pane="bottomRight" activeCell="A1" sqref="A1"/>
    </sheetView>
  </sheetViews>
  <sheetFormatPr baseColWidth="8" defaultRowHeight="15"/>
  <cols>
    <col width="6" customWidth="1" min="1" max="1"/>
    <col width="80" customWidth="1" min="2" max="2"/>
  </cols>
  <sheetData>
    <row r="1" ht="32" customHeight="1">
      <c r="B1" s="24" t="inlineStr">
        <is>
          <t>Self Assessment Expenses Template — How to Use</t>
        </is>
      </c>
    </row>
    <row r="2" ht="18" customHeight="1">
      <c r="B2" s="25" t="inlineStr">
        <is>
          <t>──────────────────────────────────────────────────────────────────────────────────────────</t>
        </is>
      </c>
    </row>
    <row r="3" ht="30" customHeight="1">
      <c r="B3" s="26" t="inlineStr">
        <is>
          <t>OVERVIEW</t>
        </is>
      </c>
    </row>
    <row r="4" ht="30" customHeight="1">
      <c r="B4" s="27" t="inlineStr">
        <is>
          <t>This template helps UK sole traders and self-employed individuals record business expenses for their Self Assessment tax return. Use the Expenses Log sheet to enter each expense as it occurs, and refer to the Summary sheet for a quick overview of your spending and tax position.</t>
        </is>
      </c>
    </row>
    <row r="5" ht="18" customHeight="1">
      <c r="B5" s="27" t="inlineStr"/>
    </row>
    <row r="6" ht="30" customHeight="1">
      <c r="B6" s="26" t="inlineStr">
        <is>
          <t>TAX YEAR</t>
        </is>
      </c>
    </row>
    <row r="7" ht="30" customHeight="1">
      <c r="B7" s="27" t="inlineStr">
        <is>
          <t>The UK tax year runs from 6 April to 5 April the following year. For example, the 2026/27 tax year runs from 6 April 2026 to 5 April 2027. Expenses must be dated within the correct tax year to be included in your Self Assessment return.</t>
        </is>
      </c>
    </row>
    <row r="8" ht="18" customHeight="1">
      <c r="B8" s="27" t="inlineStr"/>
    </row>
    <row r="9" ht="30" customHeight="1">
      <c r="B9" s="26" t="inlineStr">
        <is>
          <t>HOW TO USE THE EXPENSES LOG</t>
        </is>
      </c>
    </row>
    <row r="10" ht="18" customHeight="1">
      <c r="B10" s="27" t="inlineStr">
        <is>
          <t>• Date: Enter the date you paid for the expense in DD/MM/YYYY format.</t>
        </is>
      </c>
    </row>
    <row r="11" ht="18" customHeight="1">
      <c r="B11" s="27" t="inlineStr">
        <is>
          <t>• Tax Year: Automatically calculated from the date entered — do not edit.</t>
        </is>
      </c>
    </row>
    <row r="12" ht="18" customHeight="1">
      <c r="B12" s="27" t="inlineStr">
        <is>
          <t>• Supplier: Enter the name of the company or individual you paid.</t>
        </is>
      </c>
    </row>
    <row r="13" ht="18" customHeight="1">
      <c r="B13" s="27" t="inlineStr">
        <is>
          <t>• Description: A brief description of what you purchased or paid for.</t>
        </is>
      </c>
    </row>
    <row r="14" ht="18" customHeight="1">
      <c r="B14" s="27" t="inlineStr">
        <is>
          <t>• Category: Select the most appropriate category (e.g. Travel, Office Supplies, Software).</t>
        </is>
      </c>
    </row>
    <row r="15" ht="30" customHeight="1">
      <c r="B15" s="27" t="inlineStr">
        <is>
          <t>• Business Purpose: Note why this expense was necessary for your business — important for HMRC review.</t>
        </is>
      </c>
    </row>
    <row r="16" ht="18" customHeight="1">
      <c r="B16" s="27" t="inlineStr">
        <is>
          <t>• Payment Method: Record how you paid (card, bank transfer, cash, direct debit, etc.).</t>
        </is>
      </c>
    </row>
    <row r="17" ht="30" customHeight="1">
      <c r="B17" s="27" t="inlineStr">
        <is>
          <t>• VAT Rate: Enter 0.20 for standard rate (20%), 0.05 for reduced rate (5%), or 0 if zero-rated or exempt.</t>
        </is>
      </c>
    </row>
    <row r="18" ht="18" customHeight="1">
      <c r="B18" s="27" t="inlineStr">
        <is>
          <t>• Net Amount (£): Enter the net (excluding VAT) cost of the expense.</t>
        </is>
      </c>
    </row>
    <row r="19" ht="18" customHeight="1">
      <c r="B19" s="27" t="inlineStr">
        <is>
          <t>• VAT Amount (£): Calculated automatically based on the VAT rate and net amount.</t>
        </is>
      </c>
    </row>
    <row r="20" ht="18" customHeight="1">
      <c r="B20" s="27" t="inlineStr">
        <is>
          <t>• Gross Amount (£): Calculated automatically as Net + VAT.</t>
        </is>
      </c>
    </row>
    <row r="21" ht="18" customHeight="1">
      <c r="B21" s="27" t="inlineStr">
        <is>
          <t>• Allowable?: Calculated automatically. Items marked "No" are disallowable for tax purposes.</t>
        </is>
      </c>
    </row>
    <row r="22" ht="18" customHeight="1">
      <c r="B22" s="27" t="inlineStr">
        <is>
          <t>• Notes: Add any additional notes relevant to the expense or receipt reference.</t>
        </is>
      </c>
    </row>
    <row r="23" ht="18" customHeight="1">
      <c r="B23" s="27" t="inlineStr"/>
    </row>
    <row r="24" ht="30" customHeight="1">
      <c r="B24" s="26" t="inlineStr">
        <is>
          <t>ALLOWABLE EXPENSES — EXAMPLES</t>
        </is>
      </c>
    </row>
    <row r="25" ht="18" customHeight="1">
      <c r="B25" s="28" t="inlineStr">
        <is>
          <t>✓ Travel costs (train, bus, mileage) for business journeys — not commuting to a regular workplace</t>
        </is>
      </c>
    </row>
    <row r="26" ht="18" customHeight="1">
      <c r="B26" s="28" t="inlineStr">
        <is>
          <t>✓ Office supplies (paper, ink, stationery) used wholly for business</t>
        </is>
      </c>
    </row>
    <row r="27" ht="18" customHeight="1">
      <c r="B27" s="28" t="inlineStr">
        <is>
          <t>✓ Phone and internet bills (business proportion only)</t>
        </is>
      </c>
    </row>
    <row r="28" ht="18" customHeight="1">
      <c r="B28" s="28" t="inlineStr">
        <is>
          <t>✓ Professional fees (accountant, solicitor) for business purposes</t>
        </is>
      </c>
    </row>
    <row r="29" ht="18" customHeight="1">
      <c r="B29" s="28" t="inlineStr">
        <is>
          <t>✓ Software subscriptions used solely for your business</t>
        </is>
      </c>
    </row>
    <row r="30" ht="18" customHeight="1">
      <c r="B30" s="28" t="inlineStr">
        <is>
          <t>✓ Business insurance premiums</t>
        </is>
      </c>
    </row>
    <row r="31" ht="18" customHeight="1">
      <c r="B31" s="28" t="inlineStr">
        <is>
          <t>✓ Postage and courier costs for business deliveries</t>
        </is>
      </c>
    </row>
    <row r="32" ht="18" customHeight="1">
      <c r="B32" s="28" t="inlineStr">
        <is>
          <t>✓ Equipment repairs and maintenance (not improvements/capital items)</t>
        </is>
      </c>
    </row>
    <row r="33" ht="18" customHeight="1">
      <c r="B33" s="27" t="inlineStr"/>
    </row>
    <row r="34" ht="30" customHeight="1">
      <c r="B34" s="26" t="inlineStr">
        <is>
          <t>DISALLOWABLE EXPENSES — EXAMPLES</t>
        </is>
      </c>
    </row>
    <row r="35" ht="18" customHeight="1">
      <c r="B35" s="29" t="inlineStr">
        <is>
          <t>✗ Client entertainment and business meals (generally not allowable for sole traders)</t>
        </is>
      </c>
    </row>
    <row r="36" ht="18" customHeight="1">
      <c r="B36" s="29" t="inlineStr">
        <is>
          <t>✗ Personal expenses (clothing not used as a uniform, personal travel, gym memberships)</t>
        </is>
      </c>
    </row>
    <row r="37" ht="18" customHeight="1">
      <c r="B37" s="29" t="inlineStr">
        <is>
          <t>✗ Capital expenditure (purchasing equipment — use capital allowances instead)</t>
        </is>
      </c>
    </row>
    <row r="38" ht="18" customHeight="1">
      <c r="B38" s="29" t="inlineStr">
        <is>
          <t>✗ Fines and penalties (e.g. parking fines incurred personally)</t>
        </is>
      </c>
    </row>
    <row r="39" ht="18" customHeight="1">
      <c r="B39" s="29" t="inlineStr">
        <is>
          <t>✗ Depreciation (use HMRC capital allowances rules instead)</t>
        </is>
      </c>
    </row>
    <row r="40" ht="18" customHeight="1">
      <c r="B40" s="27" t="inlineStr"/>
    </row>
    <row r="41" ht="30" customHeight="1">
      <c r="B41" s="26" t="inlineStr">
        <is>
          <t>VAT NOTES</t>
        </is>
      </c>
    </row>
    <row r="42" ht="30" customHeight="1">
      <c r="B42" s="27" t="inlineStr">
        <is>
          <t>Only claim VAT back if you are VAT-registered with HMRC. You must hold a valid VAT receipt or invoice as evidence. Zero-rated items (e.g. most public transport, postage stamps) should have a VAT rate of 0. If you are not VAT-registered, the gross amount is your full expense.</t>
        </is>
      </c>
    </row>
    <row r="43" ht="18" customHeight="1">
      <c r="B43" s="27" t="inlineStr"/>
    </row>
    <row r="44" ht="30" customHeight="1">
      <c r="B44" s="26" t="inlineStr">
        <is>
          <t>RECORD-KEEPING REMINDERS</t>
        </is>
      </c>
    </row>
    <row r="45" ht="30" customHeight="1">
      <c r="B45" s="27" t="inlineStr">
        <is>
          <t>• Keep all receipts, invoices and bank statements — HMRC can request evidence going back 5 years after the filing deadline.</t>
        </is>
      </c>
    </row>
    <row r="46" ht="18" customHeight="1">
      <c r="B46" s="27" t="inlineStr">
        <is>
          <t>• Photograph receipts promptly using a mobile app and store in a secure digital folder.</t>
        </is>
      </c>
    </row>
    <row r="47" ht="18" customHeight="1">
      <c r="B47" s="27" t="inlineStr">
        <is>
          <t>• Note the business purpose of every expense at the time of purchase.</t>
        </is>
      </c>
    </row>
    <row r="48" ht="18" customHeight="1">
      <c r="B48" s="27" t="inlineStr">
        <is>
          <t>• Reconcile this log against your bank statements at least monthly.</t>
        </is>
      </c>
    </row>
    <row r="49" ht="18" customHeight="1">
      <c r="B49" s="27" t="inlineStr"/>
    </row>
    <row r="50" ht="30" customHeight="1">
      <c r="B50" s="26" t="inlineStr">
        <is>
          <t>SELF ASSESSMENT DEADLINES (UK)</t>
        </is>
      </c>
    </row>
    <row r="51" ht="18" customHeight="1">
      <c r="B51" s="27" t="inlineStr">
        <is>
          <t>• 5 October — Deadline to register for Self Assessment (new taxpayers).</t>
        </is>
      </c>
    </row>
    <row r="52" ht="18" customHeight="1">
      <c r="B52" s="27" t="inlineStr">
        <is>
          <t>• 31 October — Deadline for paper Self Assessment tax return.</t>
        </is>
      </c>
    </row>
    <row r="53" ht="18" customHeight="1">
      <c r="B53" s="27" t="inlineStr">
        <is>
          <t>• 31 January — Deadline for online Self Assessment return and payment of tax owed.</t>
        </is>
      </c>
    </row>
    <row r="54" ht="18" customHeight="1">
      <c r="B54" s="27" t="inlineStr">
        <is>
          <t>• 31 July — Deadline for second payment on account (if applicable).</t>
        </is>
      </c>
    </row>
    <row r="55" ht="18" customHeight="1">
      <c r="B55" s="27" t="inlineStr"/>
    </row>
    <row r="56" ht="30" customHeight="1">
      <c r="B56" s="26" t="inlineStr">
        <is>
          <t>DISCLAIMER</t>
        </is>
      </c>
    </row>
    <row r="57" ht="30" customHeight="1">
      <c r="B57" s="30" t="inlineStr">
        <is>
          <t>This template is provided for guidance only and does not constitute professional tax advice. Please consult a qualified accountant or tax adviser for advice specific to your circumstances. HMRC rules may change — always verify current guidance at www.gov.uk/self-assessment.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2026-06-16T15:54:38Z</dcterms:created>
  <dcterms:modified xmlns:dcterms="http://purl.org/dc/terms/" xmlns:xsi="http://www.w3.org/2001/XMLSchema-instance" xsi:type="dcterms:W3CDTF">2026-06-16T15:54:38Z</dcterms:modified>
</cp:coreProperties>
</file>