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actions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Category List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b val="1"/>
      <color rgb="00FFFFFF"/>
    </font>
    <font>
      <name val="Calibri"/>
      <b val="1"/>
      <color rgb="00FFFFFF"/>
      <sz val="14"/>
    </font>
    <font>
      <name val="Calibri"/>
      <b val="1"/>
      <color rgb="00FFFFFF"/>
      <sz val="10"/>
    </font>
    <font>
      <name val="Calibri"/>
      <b val="1"/>
      <color rgb="0016A34A"/>
      <sz val="10"/>
    </font>
    <font>
      <name val="Calibri"/>
      <b val="1"/>
      <color rgb="00DC2626"/>
      <sz val="10"/>
    </font>
    <font>
      <name val="Calibri"/>
      <b val="1"/>
      <color rgb="001E293B"/>
      <sz val="10"/>
    </font>
    <font>
      <name val="Calibri"/>
      <b val="1"/>
      <color rgb="0016A34A"/>
    </font>
    <font>
      <name val="Calibri"/>
      <b val="1"/>
      <color rgb="00DC2626"/>
    </font>
    <font>
      <name val="Calibri"/>
      <sz val="10"/>
    </font>
  </fonts>
  <fills count="9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C8102E"/>
      </patternFill>
    </fill>
    <fill>
      <patternFill patternType="solid">
        <fgColor rgb="000F172A"/>
      </patternFill>
    </fill>
    <fill>
      <patternFill patternType="solid">
        <fgColor rgb="000F766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9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1" fillId="2" borderId="1" applyAlignment="1" pivotButton="0" quotePrefix="0" xfId="0">
      <alignment horizontal="right" vertical="center"/>
    </xf>
    <xf numFmtId="165" fontId="2" fillId="2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0" fontId="1" fillId="6" borderId="0" applyAlignment="1" pivotButton="0" quotePrefix="0" xfId="0">
      <alignment horizontal="center" vertical="center" wrapText="1"/>
    </xf>
    <xf numFmtId="0" fontId="0" fillId="6" borderId="0" pivotButton="0" quotePrefix="0" xfId="0"/>
    <xf numFmtId="0" fontId="4" fillId="7" borderId="1" applyAlignment="1" pivotButton="0" quotePrefix="0" xfId="0">
      <alignment horizontal="left" vertical="center"/>
    </xf>
    <xf numFmtId="165" fontId="5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1" fontId="7" fillId="5" borderId="1" applyAlignment="1" pivotButton="0" quotePrefix="0" xfId="0">
      <alignment horizontal="center" vertical="center" wrapText="1"/>
    </xf>
    <xf numFmtId="0" fontId="1" fillId="6" borderId="1" pivotButton="0" quotePrefix="0" xfId="0"/>
    <xf numFmtId="0" fontId="0" fillId="6" borderId="1" pivotButton="0" quotePrefix="0" xfId="0"/>
    <xf numFmtId="0" fontId="4" fillId="8" borderId="1" applyAlignment="1" pivotButton="0" quotePrefix="0" xfId="0">
      <alignment horizontal="center" vertical="center" wrapText="1"/>
    </xf>
    <xf numFmtId="0" fontId="0" fillId="3" borderId="1" pivotButton="0" quotePrefix="0" xfId="0"/>
    <xf numFmtId="165" fontId="0" fillId="3" borderId="1" applyAlignment="1" pivotButton="0" quotePrefix="0" xfId="0">
      <alignment horizontal="center" vertical="center" wrapText="1"/>
    </xf>
    <xf numFmtId="1" fontId="0" fillId="3" borderId="1" applyAlignment="1" pivotButton="0" quotePrefix="0" xfId="0">
      <alignment horizontal="center" vertical="center" wrapText="1"/>
    </xf>
    <xf numFmtId="0" fontId="0" fillId="5" borderId="1" pivotButton="0" quotePrefix="0" xfId="0"/>
    <xf numFmtId="165" fontId="0" fillId="5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left" vertical="center"/>
    </xf>
    <xf numFmtId="9" fontId="0" fillId="3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left" vertical="center"/>
    </xf>
    <xf numFmtId="9" fontId="0" fillId="5" borderId="1" applyAlignment="1" pivotButton="0" quotePrefix="0" xfId="0">
      <alignment horizontal="center" vertical="center" wrapText="1"/>
    </xf>
    <xf numFmtId="0" fontId="9" fillId="3" borderId="1" applyAlignment="1" pivotButton="0" quotePrefix="0" xfId="0">
      <alignment horizontal="left" vertical="center"/>
    </xf>
    <xf numFmtId="0" fontId="9" fillId="5" borderId="1" applyAlignment="1" pivotButton="0" quotePrefix="0" xfId="0">
      <alignment horizontal="left" vertical="center"/>
    </xf>
    <xf numFmtId="0" fontId="1" fillId="6" borderId="1" applyAlignment="1" pivotButton="0" quotePrefix="0" xfId="0">
      <alignment horizontal="left" vertical="center"/>
    </xf>
    <xf numFmtId="0" fontId="0" fillId="6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horizontal="left" vertical="center"/>
    </xf>
    <xf numFmtId="0" fontId="10" fillId="5" borderId="1" applyAlignment="1" pivotButton="0" quotePrefix="0" xfId="0">
      <alignment horizontal="left" vertical="center" wrapText="1"/>
    </xf>
    <xf numFmtId="0" fontId="7" fillId="3" borderId="1" applyAlignment="1" pivotButton="0" quotePrefix="0" xfId="0">
      <alignment horizontal="left" vertical="center"/>
    </xf>
    <xf numFmtId="0" fontId="1" fillId="8" borderId="1" applyAlignment="1" pivotButton="0" quotePrefix="0" xfId="0">
      <alignment horizontal="left" vertical="center"/>
    </xf>
    <xf numFmtId="0" fontId="0" fillId="8" borderId="1" applyAlignment="1" pivotButton="0" quotePrefix="0" xfId="0">
      <alignment horizontal="left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2" fillId="2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165" fontId="6" fillId="5" borderId="1" applyAlignment="1" pivotButton="0" quotePrefix="0" xfId="0">
      <alignment horizontal="center" vertical="center" wrapText="1"/>
    </xf>
    <xf numFmtId="165" fontId="7" fillId="5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dxfs count="2">
    <dxf>
      <font>
        <name val="Calibri"/>
        <color rgb="0016A34A"/>
      </font>
      <fill>
        <patternFill patternType="solid">
          <fgColor rgb="00DCFCE7"/>
        </patternFill>
      </fill>
    </dxf>
    <dxf>
      <font>
        <name val="Calibri"/>
        <color rgb="00DC2626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Expenses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'Dashboard'!$A$14:$A$21</f>
            </numRef>
          </cat>
          <val>
            <numRef>
              <f>'Dashboard'!$E$14:$E$21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Split by Category</a:t>
            </a:r>
          </a:p>
        </rich>
      </tx>
    </title>
    <plotArea>
      <pieChart>
        <varyColors val="1"/>
        <ser>
          <idx val="0"/>
          <order val="0"/>
          <tx>
            <v>Gross Income</v>
          </tx>
          <spPr>
            <a:ln xmlns:a="http://schemas.openxmlformats.org/drawingml/2006/main">
              <a:prstDash val="solid"/>
            </a:ln>
          </spPr>
          <val>
            <numRef>
              <f>'Dashboard'!$E$14:$E$20</f>
            </numRef>
          </val>
        </ser>
        <dLbls>
          <showPercent val="1"/>
        </dLbls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22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8" customWidth="1" min="3" max="3"/>
    <col width="18" customWidth="1" min="4" max="4"/>
    <col width="10" customWidth="1" min="5" max="5"/>
    <col width="22" customWidth="1" min="6" max="6"/>
    <col width="14" customWidth="1" min="7" max="7"/>
    <col width="16" customWidth="1" min="8" max="8"/>
    <col width="10" customWidth="1" min="9" max="9"/>
    <col width="15" customWidth="1" min="10" max="10"/>
    <col width="16" customWidth="1" min="11" max="11"/>
    <col width="16" customWidth="1" min="12" max="12"/>
    <col width="8" customWidth="1" min="13" max="13"/>
    <col width="25" customWidth="1" min="14" max="14"/>
  </cols>
  <sheetData>
    <row r="1" ht="30" customHeight="1">
      <c r="A1" s="1" t="inlineStr">
        <is>
          <t>Date</t>
        </is>
      </c>
      <c r="B1" s="1" t="inlineStr">
        <is>
          <t>Ref</t>
        </is>
      </c>
      <c r="C1" s="1" t="inlineStr">
        <is>
          <t>Description</t>
        </is>
      </c>
      <c r="D1" s="1" t="inlineStr">
        <is>
          <t>Category</t>
        </is>
      </c>
      <c r="E1" s="1" t="inlineStr">
        <is>
          <t>Type</t>
        </is>
      </c>
      <c r="F1" s="1" t="inlineStr">
        <is>
          <t>Customer/Supplier</t>
        </is>
      </c>
      <c r="G1" s="1" t="inlineStr">
        <is>
          <t>Town/City</t>
        </is>
      </c>
      <c r="H1" s="1" t="inlineStr">
        <is>
          <t>Net Amount (£)</t>
        </is>
      </c>
      <c r="I1" s="1" t="inlineStr">
        <is>
          <t>VAT Rate</t>
        </is>
      </c>
      <c r="J1" s="1" t="inlineStr">
        <is>
          <t>VAT Amount (£)</t>
        </is>
      </c>
      <c r="K1" s="1" t="inlineStr">
        <is>
          <t>Gross Amount (£)</t>
        </is>
      </c>
      <c r="L1" s="1" t="inlineStr">
        <is>
          <t>Payment Method</t>
        </is>
      </c>
      <c r="M1" s="1" t="inlineStr">
        <is>
          <t>Paid?</t>
        </is>
      </c>
      <c r="N1" s="1" t="inlineStr">
        <is>
          <t>Notes</t>
        </is>
      </c>
    </row>
    <row r="2">
      <c r="A2" s="45" t="n">
        <v>46117</v>
      </c>
      <c r="B2" s="3" t="inlineStr">
        <is>
          <t>INV-1001</t>
        </is>
      </c>
      <c r="C2" s="3" t="inlineStr">
        <is>
          <t>Website design deposit</t>
        </is>
      </c>
      <c r="D2" s="3" t="inlineStr">
        <is>
          <t>Sales</t>
        </is>
      </c>
      <c r="E2" s="4" t="inlineStr">
        <is>
          <t>Income</t>
        </is>
      </c>
      <c r="F2" s="3" t="inlineStr">
        <is>
          <t>Amelia Design Co</t>
        </is>
      </c>
      <c r="G2" s="3" t="inlineStr">
        <is>
          <t>London</t>
        </is>
      </c>
      <c r="H2" s="46" t="n">
        <v>1200</v>
      </c>
      <c r="I2" s="6" t="n">
        <v>0.2</v>
      </c>
      <c r="J2" s="46">
        <f>H2*I2</f>
        <v/>
      </c>
      <c r="K2" s="46">
        <f>H2+J2</f>
        <v/>
      </c>
      <c r="L2" s="3" t="inlineStr">
        <is>
          <t>Bank Transfer</t>
        </is>
      </c>
      <c r="M2" s="4" t="inlineStr">
        <is>
          <t>Yes</t>
        </is>
      </c>
      <c r="N2" s="3" t="inlineStr">
        <is>
          <t>50% deposit paid</t>
        </is>
      </c>
    </row>
    <row r="3">
      <c r="A3" s="47" t="n">
        <v>46120</v>
      </c>
      <c r="B3" s="8" t="inlineStr">
        <is>
          <t>EXP-2001</t>
        </is>
      </c>
      <c r="C3" s="8" t="inlineStr">
        <is>
          <t>Stationery from Staples</t>
        </is>
      </c>
      <c r="D3" s="8" t="inlineStr">
        <is>
          <t>Office Supplies</t>
        </is>
      </c>
      <c r="E3" s="9" t="inlineStr">
        <is>
          <t>Expense</t>
        </is>
      </c>
      <c r="F3" s="8" t="inlineStr">
        <is>
          <t>Office Depot</t>
        </is>
      </c>
      <c r="G3" s="8" t="inlineStr">
        <is>
          <t>Manchester</t>
        </is>
      </c>
      <c r="H3" s="46" t="n">
        <v>45.6</v>
      </c>
      <c r="I3" s="6" t="n">
        <v>0.2</v>
      </c>
      <c r="J3" s="46">
        <f>H3*I3</f>
        <v/>
      </c>
      <c r="K3" s="46">
        <f>H3+J3</f>
        <v/>
      </c>
      <c r="L3" s="8" t="inlineStr">
        <is>
          <t>Bank Transfer</t>
        </is>
      </c>
      <c r="M3" s="9" t="inlineStr">
        <is>
          <t>Yes</t>
        </is>
      </c>
      <c r="N3" s="8" t="inlineStr"/>
    </row>
    <row r="4">
      <c r="A4" s="45" t="n">
        <v>46123</v>
      </c>
      <c r="B4" s="3" t="inlineStr">
        <is>
          <t>INV-1002</t>
        </is>
      </c>
      <c r="C4" s="3" t="inlineStr">
        <is>
          <t>Bookkeeping services</t>
        </is>
      </c>
      <c r="D4" s="3" t="inlineStr">
        <is>
          <t>Professional Fees</t>
        </is>
      </c>
      <c r="E4" s="4" t="inlineStr">
        <is>
          <t>Income</t>
        </is>
      </c>
      <c r="F4" s="3" t="inlineStr">
        <is>
          <t>Oliver Accounts Ltd</t>
        </is>
      </c>
      <c r="G4" s="3" t="inlineStr">
        <is>
          <t>Bristol</t>
        </is>
      </c>
      <c r="H4" s="46" t="n">
        <v>850</v>
      </c>
      <c r="I4" s="6" t="n">
        <v>0.2</v>
      </c>
      <c r="J4" s="46">
        <f>H4*I4</f>
        <v/>
      </c>
      <c r="K4" s="46">
        <f>H4+J4</f>
        <v/>
      </c>
      <c r="L4" s="3" t="inlineStr">
        <is>
          <t>Bank Transfer</t>
        </is>
      </c>
      <c r="M4" s="4" t="inlineStr">
        <is>
          <t>Yes</t>
        </is>
      </c>
      <c r="N4" s="3" t="inlineStr">
        <is>
          <t>Monthly retainer</t>
        </is>
      </c>
    </row>
    <row r="5">
      <c r="A5" s="47" t="n">
        <v>46127</v>
      </c>
      <c r="B5" s="8" t="inlineStr">
        <is>
          <t>EXP-2002</t>
        </is>
      </c>
      <c r="C5" s="8" t="inlineStr">
        <is>
          <t>Petrol for client visit</t>
        </is>
      </c>
      <c r="D5" s="8" t="inlineStr">
        <is>
          <t>Travel</t>
        </is>
      </c>
      <c r="E5" s="9" t="inlineStr">
        <is>
          <t>Expense</t>
        </is>
      </c>
      <c r="F5" s="8" t="inlineStr">
        <is>
          <t>Shell</t>
        </is>
      </c>
      <c r="G5" s="8" t="inlineStr">
        <is>
          <t>Leeds</t>
        </is>
      </c>
      <c r="H5" s="46" t="n">
        <v>62.4</v>
      </c>
      <c r="I5" s="6" t="n">
        <v>0.2</v>
      </c>
      <c r="J5" s="46">
        <f>H5*I5</f>
        <v/>
      </c>
      <c r="K5" s="46">
        <f>H5+J5</f>
        <v/>
      </c>
      <c r="L5" s="8" t="inlineStr">
        <is>
          <t>Cash</t>
        </is>
      </c>
      <c r="M5" s="9" t="inlineStr">
        <is>
          <t>Yes</t>
        </is>
      </c>
      <c r="N5" s="8" t="inlineStr">
        <is>
          <t>Client site visit</t>
        </is>
      </c>
    </row>
    <row r="6">
      <c r="A6" s="45" t="n">
        <v>46130</v>
      </c>
      <c r="B6" s="3" t="inlineStr">
        <is>
          <t>EXP-2003</t>
        </is>
      </c>
      <c r="C6" s="3" t="inlineStr">
        <is>
          <t>Broadband bill</t>
        </is>
      </c>
      <c r="D6" s="3" t="inlineStr">
        <is>
          <t>Utilities</t>
        </is>
      </c>
      <c r="E6" s="4" t="inlineStr">
        <is>
          <t>Expense</t>
        </is>
      </c>
      <c r="F6" s="3" t="inlineStr">
        <is>
          <t>BT</t>
        </is>
      </c>
      <c r="G6" s="3" t="inlineStr">
        <is>
          <t>Birmingham</t>
        </is>
      </c>
      <c r="H6" s="46" t="n">
        <v>38.99</v>
      </c>
      <c r="I6" s="6" t="n">
        <v>0.2</v>
      </c>
      <c r="J6" s="46">
        <f>H6*I6</f>
        <v/>
      </c>
      <c r="K6" s="46">
        <f>H6+J6</f>
        <v/>
      </c>
      <c r="L6" s="3" t="inlineStr">
        <is>
          <t>Direct Debit</t>
        </is>
      </c>
      <c r="M6" s="4" t="inlineStr">
        <is>
          <t>Yes</t>
        </is>
      </c>
      <c r="N6" s="3" t="inlineStr">
        <is>
          <t>Monthly bill</t>
        </is>
      </c>
    </row>
    <row r="7">
      <c r="A7" s="47" t="n">
        <v>46134</v>
      </c>
      <c r="B7" s="8" t="inlineStr">
        <is>
          <t>INV-1003</t>
        </is>
      </c>
      <c r="C7" s="8" t="inlineStr">
        <is>
          <t>Social media management</t>
        </is>
      </c>
      <c r="D7" s="8" t="inlineStr">
        <is>
          <t>Sales</t>
        </is>
      </c>
      <c r="E7" s="9" t="inlineStr">
        <is>
          <t>Income</t>
        </is>
      </c>
      <c r="F7" s="8" t="inlineStr">
        <is>
          <t>Sophie Media Ltd</t>
        </is>
      </c>
      <c r="G7" s="8" t="inlineStr">
        <is>
          <t>Glasgow</t>
        </is>
      </c>
      <c r="H7" s="46" t="n">
        <v>600</v>
      </c>
      <c r="I7" s="6" t="n">
        <v>0.2</v>
      </c>
      <c r="J7" s="46">
        <f>H7*I7</f>
        <v/>
      </c>
      <c r="K7" s="46">
        <f>H7+J7</f>
        <v/>
      </c>
      <c r="L7" s="8" t="inlineStr">
        <is>
          <t>Bank Transfer</t>
        </is>
      </c>
      <c r="M7" s="9" t="inlineStr">
        <is>
          <t>No</t>
        </is>
      </c>
      <c r="N7" s="8" t="inlineStr">
        <is>
          <t>First month invoice</t>
        </is>
      </c>
    </row>
    <row r="8">
      <c r="A8" s="45" t="n">
        <v>46137</v>
      </c>
      <c r="B8" s="3" t="inlineStr">
        <is>
          <t>EXP-2004</t>
        </is>
      </c>
      <c r="C8" s="3" t="inlineStr">
        <is>
          <t>Software subscription</t>
        </is>
      </c>
      <c r="D8" s="3" t="inlineStr">
        <is>
          <t>Software</t>
        </is>
      </c>
      <c r="E8" s="4" t="inlineStr">
        <is>
          <t>Expense</t>
        </is>
      </c>
      <c r="F8" s="3" t="inlineStr">
        <is>
          <t>Xero</t>
        </is>
      </c>
      <c r="G8" s="3" t="inlineStr">
        <is>
          <t>Edinburgh</t>
        </is>
      </c>
      <c r="H8" s="46" t="n">
        <v>28</v>
      </c>
      <c r="I8" s="6" t="n">
        <v>0.2</v>
      </c>
      <c r="J8" s="46">
        <f>H8*I8</f>
        <v/>
      </c>
      <c r="K8" s="46">
        <f>H8+J8</f>
        <v/>
      </c>
      <c r="L8" s="3" t="inlineStr">
        <is>
          <t>Direct Debit</t>
        </is>
      </c>
      <c r="M8" s="4" t="inlineStr">
        <is>
          <t>Yes</t>
        </is>
      </c>
      <c r="N8" s="3" t="inlineStr">
        <is>
          <t>Annual plan</t>
        </is>
      </c>
    </row>
    <row r="9">
      <c r="A9" s="47" t="n">
        <v>46140</v>
      </c>
      <c r="B9" s="8" t="inlineStr">
        <is>
          <t>INV-1004</t>
        </is>
      </c>
      <c r="C9" s="8" t="inlineStr">
        <is>
          <t>Training workshop</t>
        </is>
      </c>
      <c r="D9" s="8" t="inlineStr">
        <is>
          <t>Training</t>
        </is>
      </c>
      <c r="E9" s="9" t="inlineStr">
        <is>
          <t>Income</t>
        </is>
      </c>
      <c r="F9" s="8" t="inlineStr">
        <is>
          <t>Charlie Consulting</t>
        </is>
      </c>
      <c r="G9" s="8" t="inlineStr">
        <is>
          <t>Cardiff</t>
        </is>
      </c>
      <c r="H9" s="46" t="n">
        <v>475</v>
      </c>
      <c r="I9" s="6" t="n">
        <v>0</v>
      </c>
      <c r="J9" s="46">
        <f>H9*I9</f>
        <v/>
      </c>
      <c r="K9" s="46">
        <f>H9+J9</f>
        <v/>
      </c>
      <c r="L9" s="8" t="inlineStr">
        <is>
          <t>Bank Transfer</t>
        </is>
      </c>
      <c r="M9" s="9" t="inlineStr">
        <is>
          <t>No</t>
        </is>
      </c>
      <c r="N9" s="8" t="inlineStr">
        <is>
          <t>Full payment received</t>
        </is>
      </c>
    </row>
    <row r="10">
      <c r="A10" s="45" t="n">
        <v>46144</v>
      </c>
      <c r="B10" s="3" t="inlineStr">
        <is>
          <t>EXP-2005</t>
        </is>
      </c>
      <c r="C10" s="3" t="inlineStr">
        <is>
          <t>Couriers and postage</t>
        </is>
      </c>
      <c r="D10" s="3" t="inlineStr">
        <is>
          <t>Shipping</t>
        </is>
      </c>
      <c r="E10" s="4" t="inlineStr">
        <is>
          <t>Expense</t>
        </is>
      </c>
      <c r="F10" s="3" t="inlineStr">
        <is>
          <t>Royal Mail</t>
        </is>
      </c>
      <c r="G10" s="3" t="inlineStr">
        <is>
          <t>Liverpool</t>
        </is>
      </c>
      <c r="H10" s="46" t="n">
        <v>18.75</v>
      </c>
      <c r="I10" s="6" t="n">
        <v>0</v>
      </c>
      <c r="J10" s="46">
        <f>H10*I10</f>
        <v/>
      </c>
      <c r="K10" s="46">
        <f>H10+J10</f>
        <v/>
      </c>
      <c r="L10" s="3" t="inlineStr">
        <is>
          <t>Bank Transfer</t>
        </is>
      </c>
      <c r="M10" s="4" t="inlineStr">
        <is>
          <t>Yes</t>
        </is>
      </c>
      <c r="N10" s="3" t="inlineStr">
        <is>
          <t>Tracked parcel</t>
        </is>
      </c>
    </row>
    <row r="11">
      <c r="A11" s="47" t="n">
        <v>46148</v>
      </c>
      <c r="B11" s="8" t="inlineStr">
        <is>
          <t>INV-1005</t>
        </is>
      </c>
      <c r="C11" s="8" t="inlineStr">
        <is>
          <t>Website maintenance</t>
        </is>
      </c>
      <c r="D11" s="8" t="inlineStr">
        <is>
          <t>Sales</t>
        </is>
      </c>
      <c r="E11" s="9" t="inlineStr">
        <is>
          <t>Income</t>
        </is>
      </c>
      <c r="F11" s="8" t="inlineStr">
        <is>
          <t>Grace Digital</t>
        </is>
      </c>
      <c r="G11" s="8" t="inlineStr">
        <is>
          <t>Sheffield</t>
        </is>
      </c>
      <c r="H11" s="46" t="n">
        <v>320</v>
      </c>
      <c r="I11" s="6" t="n">
        <v>0.2</v>
      </c>
      <c r="J11" s="46">
        <f>H11*I11</f>
        <v/>
      </c>
      <c r="K11" s="46">
        <f>H11+J11</f>
        <v/>
      </c>
      <c r="L11" s="8" t="inlineStr">
        <is>
          <t>Bank Transfer</t>
        </is>
      </c>
      <c r="M11" s="9" t="inlineStr">
        <is>
          <t>Yes</t>
        </is>
      </c>
      <c r="N11" s="8" t="inlineStr">
        <is>
          <t>Quarterly contract</t>
        </is>
      </c>
    </row>
    <row r="12" ht="22" customHeight="1">
      <c r="A12" s="10" t="n"/>
      <c r="B12" s="10" t="n"/>
      <c r="C12" s="10" t="n"/>
      <c r="D12" s="10" t="n"/>
      <c r="E12" s="10" t="n"/>
      <c r="F12" s="10" t="n"/>
      <c r="G12" s="11" t="inlineStr">
        <is>
          <t>TOTALS</t>
        </is>
      </c>
      <c r="H12" s="48">
        <f>SUM(H2:H11)</f>
        <v/>
      </c>
      <c r="I12" s="10" t="n"/>
      <c r="J12" s="48">
        <f>SUM(J2:J11)</f>
        <v/>
      </c>
      <c r="K12" s="48">
        <f>SUM(K2:K11)</f>
        <v/>
      </c>
      <c r="L12" s="10" t="n"/>
      <c r="M12" s="10" t="n"/>
      <c r="N12" s="10" t="n"/>
    </row>
  </sheetData>
  <conditionalFormatting sqref="K2:K11">
    <cfRule type="expression" priority="1" dxfId="0" stopIfTrue="0">
      <formula>AND(K2&gt;0,E2="Income")</formula>
    </cfRule>
  </conditionalFormatting>
  <conditionalFormatting sqref="H2:H11">
    <cfRule type="expression" priority="2" dxfId="1" stopIfTrue="0">
      <formula>AND(H2&gt;0,E2="Expense")</formula>
    </cfRule>
  </conditionalFormatting>
  <dataValidations count="3">
    <dataValidation sqref="D2:D11" showErrorMessage="1" showInputMessage="1" allowBlank="1" type="list">
      <formula1>'Category List'!$A$2:$A$11</formula1>
    </dataValidation>
    <dataValidation sqref="E2:E11" showErrorMessage="1" showInputMessage="1" allowBlank="1" type="list">
      <formula1>"Income,Expense"</formula1>
    </dataValidation>
    <dataValidation sqref="L2:L11" showErrorMessage="1" showInputMessage="1" allowBlank="1" type="list">
      <formula1>"Bank Transfer,Credit Card,Cash,Direct Debit,PayPal"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</cols>
  <sheetData>
    <row r="1" ht="35" customHeight="1">
      <c r="A1" s="13" t="inlineStr">
        <is>
          <t>Small Business Bookkeeping — Dashboard</t>
        </is>
      </c>
      <c r="B1" s="14" t="n"/>
      <c r="C1" s="14" t="n"/>
      <c r="D1" s="14" t="n"/>
      <c r="E1" s="14" t="n"/>
      <c r="F1" s="15" t="n"/>
    </row>
    <row r="2">
      <c r="A2" s="16" t="inlineStr">
        <is>
          <t>Key Performance Indicators</t>
        </is>
      </c>
    </row>
    <row r="3" ht="22" customHeight="1">
      <c r="A3" s="18" t="inlineStr">
        <is>
          <t>Total Income (£)</t>
        </is>
      </c>
      <c r="B3" s="49">
        <f>SUMIF(Transactions!E:E,"Income",Transactions!K:K)</f>
        <v/>
      </c>
    </row>
    <row r="4" ht="22" customHeight="1">
      <c r="A4" s="18" t="inlineStr">
        <is>
          <t>Total Expenses (£)</t>
        </is>
      </c>
      <c r="B4" s="50">
        <f>SUMIF(Transactions!E:E,"Expense",Transactions!K:K)</f>
        <v/>
      </c>
    </row>
    <row r="5" ht="22" customHeight="1">
      <c r="A5" s="18" t="inlineStr">
        <is>
          <t>Net Profit (£)</t>
        </is>
      </c>
      <c r="B5" s="49">
        <f>B3-B4</f>
        <v/>
      </c>
    </row>
    <row r="6" ht="22" customHeight="1">
      <c r="A6" s="18" t="inlineStr">
        <is>
          <t>Avg Transaction Value (£)</t>
        </is>
      </c>
      <c r="B6" s="51">
        <f>IFERROR(AVERAGE(Transactions!K2:K11),0)</f>
        <v/>
      </c>
    </row>
    <row r="7" ht="22" customHeight="1">
      <c r="A7" s="18" t="inlineStr">
        <is>
          <t>Count Paid</t>
        </is>
      </c>
      <c r="B7" s="22">
        <f>COUNTIF(Transactions!M:M,"Yes")</f>
        <v/>
      </c>
    </row>
    <row r="8" ht="22" customHeight="1">
      <c r="A8" s="18" t="inlineStr">
        <is>
          <t>Count Unpaid</t>
        </is>
      </c>
      <c r="B8" s="22">
        <f>COUNTIF(Transactions!M:M,"No")</f>
        <v/>
      </c>
    </row>
    <row r="9" ht="22" customHeight="1">
      <c r="A9" s="18" t="inlineStr">
        <is>
          <t>Total VAT Due (£)</t>
        </is>
      </c>
      <c r="B9" s="51">
        <f>SUM(Transactions!J:J)</f>
        <v/>
      </c>
    </row>
    <row r="10"/>
    <row r="11"/>
    <row r="12">
      <c r="A12" s="23" t="inlineStr">
        <is>
          <t>Category Summary</t>
        </is>
      </c>
      <c r="B12" s="14" t="n"/>
      <c r="C12" s="14" t="n"/>
      <c r="D12" s="14" t="n"/>
      <c r="E12" s="14" t="n"/>
      <c r="F12" s="15" t="n"/>
    </row>
    <row r="13">
      <c r="A13" s="25" t="inlineStr">
        <is>
          <t>Category</t>
        </is>
      </c>
      <c r="B13" s="25" t="inlineStr">
        <is>
          <t>Type</t>
        </is>
      </c>
      <c r="C13" s="25" t="inlineStr">
        <is>
          <t>Total Net (£)</t>
        </is>
      </c>
      <c r="D13" s="25" t="inlineStr">
        <is>
          <t>Total VAT (£)</t>
        </is>
      </c>
      <c r="E13" s="25" t="inlineStr">
        <is>
          <t>Total Gross (£)</t>
        </is>
      </c>
      <c r="F13" s="25" t="inlineStr">
        <is>
          <t>Count</t>
        </is>
      </c>
    </row>
    <row r="14">
      <c r="A14" s="26" t="inlineStr">
        <is>
          <t>Sales</t>
        </is>
      </c>
      <c r="B14" s="26" t="inlineStr">
        <is>
          <t>Income</t>
        </is>
      </c>
      <c r="C14" s="52">
        <f>IFERROR(SUMIFS(Transactions!H:H,Transactions!D:D,A14,Transactions!E:E,B14),0)</f>
        <v/>
      </c>
      <c r="D14" s="52">
        <f>IFERROR(SUMIFS(Transactions!J:J,Transactions!D:D,A14,Transactions!E:E,B14),0)</f>
        <v/>
      </c>
      <c r="E14" s="52">
        <f>IFERROR(SUMIFS(Transactions!K:K,Transactions!D:D,A14,Transactions!E:E,B14),0)</f>
        <v/>
      </c>
      <c r="F14" s="28">
        <f>IFERROR(COUNTIFS(Transactions!D:D,A14,Transactions!E:E,B14),0)</f>
        <v/>
      </c>
    </row>
    <row r="15">
      <c r="A15" s="29" t="inlineStr">
        <is>
          <t>Professional Fees</t>
        </is>
      </c>
      <c r="B15" s="29" t="inlineStr">
        <is>
          <t>Income</t>
        </is>
      </c>
      <c r="C15" s="53">
        <f>IFERROR(SUMIFS(Transactions!H:H,Transactions!D:D,A15,Transactions!E:E,B15),0)</f>
        <v/>
      </c>
      <c r="D15" s="53">
        <f>IFERROR(SUMIFS(Transactions!J:J,Transactions!D:D,A15,Transactions!E:E,B15),0)</f>
        <v/>
      </c>
      <c r="E15" s="53">
        <f>IFERROR(SUMIFS(Transactions!K:K,Transactions!D:D,A15,Transactions!E:E,B15),0)</f>
        <v/>
      </c>
      <c r="F15" s="31">
        <f>IFERROR(COUNTIFS(Transactions!D:D,A15,Transactions!E:E,B15),0)</f>
        <v/>
      </c>
    </row>
    <row r="16">
      <c r="A16" s="26" t="inlineStr">
        <is>
          <t>Office Supplies</t>
        </is>
      </c>
      <c r="B16" s="26" t="inlineStr">
        <is>
          <t>Expense</t>
        </is>
      </c>
      <c r="C16" s="52">
        <f>IFERROR(SUMIFS(Transactions!H:H,Transactions!D:D,A16,Transactions!E:E,B16),0)</f>
        <v/>
      </c>
      <c r="D16" s="52">
        <f>IFERROR(SUMIFS(Transactions!J:J,Transactions!D:D,A16,Transactions!E:E,B16),0)</f>
        <v/>
      </c>
      <c r="E16" s="52">
        <f>IFERROR(SUMIFS(Transactions!K:K,Transactions!D:D,A16,Transactions!E:E,B16),0)</f>
        <v/>
      </c>
      <c r="F16" s="28">
        <f>IFERROR(COUNTIFS(Transactions!D:D,A16,Transactions!E:E,B16),0)</f>
        <v/>
      </c>
    </row>
    <row r="17">
      <c r="A17" s="29" t="inlineStr">
        <is>
          <t>Travel</t>
        </is>
      </c>
      <c r="B17" s="29" t="inlineStr">
        <is>
          <t>Expense</t>
        </is>
      </c>
      <c r="C17" s="53">
        <f>IFERROR(SUMIFS(Transactions!H:H,Transactions!D:D,A17,Transactions!E:E,B17),0)</f>
        <v/>
      </c>
      <c r="D17" s="53">
        <f>IFERROR(SUMIFS(Transactions!J:J,Transactions!D:D,A17,Transactions!E:E,B17),0)</f>
        <v/>
      </c>
      <c r="E17" s="53">
        <f>IFERROR(SUMIFS(Transactions!K:K,Transactions!D:D,A17,Transactions!E:E,B17),0)</f>
        <v/>
      </c>
      <c r="F17" s="31">
        <f>IFERROR(COUNTIFS(Transactions!D:D,A17,Transactions!E:E,B17),0)</f>
        <v/>
      </c>
    </row>
    <row r="18">
      <c r="A18" s="26" t="inlineStr">
        <is>
          <t>Utilities</t>
        </is>
      </c>
      <c r="B18" s="26" t="inlineStr">
        <is>
          <t>Expense</t>
        </is>
      </c>
      <c r="C18" s="52">
        <f>IFERROR(SUMIFS(Transactions!H:H,Transactions!D:D,A18,Transactions!E:E,B18),0)</f>
        <v/>
      </c>
      <c r="D18" s="52">
        <f>IFERROR(SUMIFS(Transactions!J:J,Transactions!D:D,A18,Transactions!E:E,B18),0)</f>
        <v/>
      </c>
      <c r="E18" s="52">
        <f>IFERROR(SUMIFS(Transactions!K:K,Transactions!D:D,A18,Transactions!E:E,B18),0)</f>
        <v/>
      </c>
      <c r="F18" s="28">
        <f>IFERROR(COUNTIFS(Transactions!D:D,A18,Transactions!E:E,B18),0)</f>
        <v/>
      </c>
    </row>
    <row r="19">
      <c r="A19" s="29" t="inlineStr">
        <is>
          <t>Software</t>
        </is>
      </c>
      <c r="B19" s="29" t="inlineStr">
        <is>
          <t>Expense</t>
        </is>
      </c>
      <c r="C19" s="53">
        <f>IFERROR(SUMIFS(Transactions!H:H,Transactions!D:D,A19,Transactions!E:E,B19),0)</f>
        <v/>
      </c>
      <c r="D19" s="53">
        <f>IFERROR(SUMIFS(Transactions!J:J,Transactions!D:D,A19,Transactions!E:E,B19),0)</f>
        <v/>
      </c>
      <c r="E19" s="53">
        <f>IFERROR(SUMIFS(Transactions!K:K,Transactions!D:D,A19,Transactions!E:E,B19),0)</f>
        <v/>
      </c>
      <c r="F19" s="31">
        <f>IFERROR(COUNTIFS(Transactions!D:D,A19,Transactions!E:E,B19),0)</f>
        <v/>
      </c>
    </row>
    <row r="20">
      <c r="A20" s="26" t="inlineStr">
        <is>
          <t>Training</t>
        </is>
      </c>
      <c r="B20" s="26" t="inlineStr">
        <is>
          <t>Income</t>
        </is>
      </c>
      <c r="C20" s="52">
        <f>IFERROR(SUMIFS(Transactions!H:H,Transactions!D:D,A20,Transactions!E:E,B20),0)</f>
        <v/>
      </c>
      <c r="D20" s="52">
        <f>IFERROR(SUMIFS(Transactions!J:J,Transactions!D:D,A20,Transactions!E:E,B20),0)</f>
        <v/>
      </c>
      <c r="E20" s="52">
        <f>IFERROR(SUMIFS(Transactions!K:K,Transactions!D:D,A20,Transactions!E:E,B20),0)</f>
        <v/>
      </c>
      <c r="F20" s="28">
        <f>IFERROR(COUNTIFS(Transactions!D:D,A20,Transactions!E:E,B20),0)</f>
        <v/>
      </c>
    </row>
    <row r="21">
      <c r="A21" s="29" t="inlineStr">
        <is>
          <t>Shipping</t>
        </is>
      </c>
      <c r="B21" s="29" t="inlineStr">
        <is>
          <t>Expense</t>
        </is>
      </c>
      <c r="C21" s="53">
        <f>IFERROR(SUMIFS(Transactions!H:H,Transactions!D:D,A21,Transactions!E:E,B21),0)</f>
        <v/>
      </c>
      <c r="D21" s="53">
        <f>IFERROR(SUMIFS(Transactions!J:J,Transactions!D:D,A21,Transactions!E:E,B21),0)</f>
        <v/>
      </c>
      <c r="E21" s="53">
        <f>IFERROR(SUMIFS(Transactions!K:K,Transactions!D:D,A21,Transactions!E:E,B21),0)</f>
        <v/>
      </c>
      <c r="F21" s="31">
        <f>IFERROR(COUNTIFS(Transactions!D:D,A21,Transactions!E:E,B21),0)</f>
        <v/>
      </c>
    </row>
  </sheetData>
  <mergeCells count="3">
    <mergeCell ref="A1:F1"/>
    <mergeCell ref="A2:B2"/>
    <mergeCell ref="A12:F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5" customWidth="1" min="3" max="3"/>
    <col width="22" customWidth="1" min="4" max="4"/>
    <col width="35" customWidth="1" min="5" max="5"/>
  </cols>
  <sheetData>
    <row r="1">
      <c r="A1" s="1" t="inlineStr">
        <is>
          <t>Category</t>
        </is>
      </c>
      <c r="B1" s="1" t="inlineStr">
        <is>
          <t>Type</t>
        </is>
      </c>
      <c r="C1" s="1" t="inlineStr">
        <is>
          <t>Default VAT Rate</t>
        </is>
      </c>
      <c r="D1" s="1" t="inlineStr">
        <is>
          <t>VAT Treatment</t>
        </is>
      </c>
      <c r="E1" s="1" t="inlineStr">
        <is>
          <t>Example Use</t>
        </is>
      </c>
    </row>
    <row r="2">
      <c r="A2" s="3" t="inlineStr">
        <is>
          <t>Sales</t>
        </is>
      </c>
      <c r="B2" s="32" t="inlineStr">
        <is>
          <t>Income</t>
        </is>
      </c>
      <c r="C2" s="33" t="n">
        <v>0.2</v>
      </c>
      <c r="D2" s="3" t="inlineStr">
        <is>
          <t>Standard Rated</t>
        </is>
      </c>
      <c r="E2" s="3" t="inlineStr">
        <is>
          <t>Invoice for goods or services sold</t>
        </is>
      </c>
    </row>
    <row r="3">
      <c r="A3" s="8" t="inlineStr">
        <is>
          <t>Professional Fees</t>
        </is>
      </c>
      <c r="B3" s="34" t="inlineStr">
        <is>
          <t>Income</t>
        </is>
      </c>
      <c r="C3" s="35" t="n">
        <v>0.2</v>
      </c>
      <c r="D3" s="8" t="inlineStr">
        <is>
          <t>Standard Rated</t>
        </is>
      </c>
      <c r="E3" s="8" t="inlineStr">
        <is>
          <t>Consulting, legal or accounting fees received</t>
        </is>
      </c>
    </row>
    <row r="4">
      <c r="A4" s="3" t="inlineStr">
        <is>
          <t>Office Supplies</t>
        </is>
      </c>
      <c r="B4" s="36" t="inlineStr">
        <is>
          <t>Expense</t>
        </is>
      </c>
      <c r="C4" s="33" t="n">
        <v>0.2</v>
      </c>
      <c r="D4" s="3" t="inlineStr">
        <is>
          <t>Standard Rated</t>
        </is>
      </c>
      <c r="E4" s="3" t="inlineStr">
        <is>
          <t>Stationery, printer ink, paper</t>
        </is>
      </c>
    </row>
    <row r="5">
      <c r="A5" s="8" t="inlineStr">
        <is>
          <t>Travel</t>
        </is>
      </c>
      <c r="B5" s="37" t="inlineStr">
        <is>
          <t>Expense</t>
        </is>
      </c>
      <c r="C5" s="35" t="n">
        <v>0.2</v>
      </c>
      <c r="D5" s="8" t="inlineStr">
        <is>
          <t>Standard Rated</t>
        </is>
      </c>
      <c r="E5" s="8" t="inlineStr">
        <is>
          <t>Fuel, train tickets, taxis for business</t>
        </is>
      </c>
    </row>
    <row r="6">
      <c r="A6" s="3" t="inlineStr">
        <is>
          <t>Utilities</t>
        </is>
      </c>
      <c r="B6" s="36" t="inlineStr">
        <is>
          <t>Expense</t>
        </is>
      </c>
      <c r="C6" s="33" t="n">
        <v>0.2</v>
      </c>
      <c r="D6" s="3" t="inlineStr">
        <is>
          <t>Standard Rated</t>
        </is>
      </c>
      <c r="E6" s="3" t="inlineStr">
        <is>
          <t>Gas, electric, broadband, telephone</t>
        </is>
      </c>
    </row>
    <row r="7">
      <c r="A7" s="8" t="inlineStr">
        <is>
          <t>Software</t>
        </is>
      </c>
      <c r="B7" s="37" t="inlineStr">
        <is>
          <t>Expense</t>
        </is>
      </c>
      <c r="C7" s="35" t="n">
        <v>0.2</v>
      </c>
      <c r="D7" s="8" t="inlineStr">
        <is>
          <t>Standard Rated</t>
        </is>
      </c>
      <c r="E7" s="8" t="inlineStr">
        <is>
          <t>Subscriptions: Xero, Microsoft 365</t>
        </is>
      </c>
    </row>
    <row r="8">
      <c r="A8" s="3" t="inlineStr">
        <is>
          <t>Training</t>
        </is>
      </c>
      <c r="B8" s="36" t="inlineStr">
        <is>
          <t>Expense</t>
        </is>
      </c>
      <c r="C8" s="33" t="n">
        <v>0.2</v>
      </c>
      <c r="D8" s="3" t="inlineStr">
        <is>
          <t>Standard Rated</t>
        </is>
      </c>
      <c r="E8" s="3" t="inlineStr">
        <is>
          <t>Courses, workshops, CPD</t>
        </is>
      </c>
    </row>
    <row r="9">
      <c r="A9" s="8" t="inlineStr">
        <is>
          <t>Shipping</t>
        </is>
      </c>
      <c r="B9" s="37" t="inlineStr">
        <is>
          <t>Expense</t>
        </is>
      </c>
      <c r="C9" s="35" t="n">
        <v>0</v>
      </c>
      <c r="D9" s="8" t="inlineStr">
        <is>
          <t>Zero Rated</t>
        </is>
      </c>
      <c r="E9" s="8" t="inlineStr">
        <is>
          <t>Postage, couriers, delivery costs</t>
        </is>
      </c>
    </row>
    <row r="10">
      <c r="A10" s="3" t="inlineStr">
        <is>
          <t>Marketing</t>
        </is>
      </c>
      <c r="B10" s="36" t="inlineStr">
        <is>
          <t>Expense</t>
        </is>
      </c>
      <c r="C10" s="33" t="n">
        <v>0.2</v>
      </c>
      <c r="D10" s="3" t="inlineStr">
        <is>
          <t>Standard Rated</t>
        </is>
      </c>
      <c r="E10" s="3" t="inlineStr">
        <is>
          <t>Advertising, social media, print</t>
        </is>
      </c>
    </row>
    <row r="11">
      <c r="A11" s="8" t="inlineStr">
        <is>
          <t>Bank Charges</t>
        </is>
      </c>
      <c r="B11" s="37" t="inlineStr">
        <is>
          <t>Expense</t>
        </is>
      </c>
      <c r="C11" s="35" t="n">
        <v>0</v>
      </c>
      <c r="D11" s="8" t="inlineStr">
        <is>
          <t>Exempt</t>
        </is>
      </c>
      <c r="E11" s="8" t="inlineStr">
        <is>
          <t>Monthly account fees, card charges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2"/>
  <sheetViews>
    <sheetView workbookViewId="0">
      <selection activeCell="A1" sqref="A1"/>
    </sheetView>
  </sheetViews>
  <sheetFormatPr baseColWidth="8" defaultRowHeight="15"/>
  <cols>
    <col width="16" customWidth="1" min="1" max="1"/>
    <col width="80" customWidth="1" min="2" max="2"/>
  </cols>
  <sheetData>
    <row r="1" ht="35" customHeight="1">
      <c r="A1" s="13" t="inlineStr">
        <is>
          <t>Small Business Bookkeeping Template — User Guide</t>
        </is>
      </c>
      <c r="B1" s="15" t="n"/>
    </row>
    <row r="2" ht="18" customHeight="1">
      <c r="A2" s="38" t="inlineStr">
        <is>
          <t>OVERVIEW</t>
        </is>
      </c>
      <c r="B2" s="39" t="inlineStr"/>
    </row>
    <row r="3" ht="18" customHeight="1">
      <c r="A3" s="40" t="inlineStr"/>
      <c r="B3" s="41" t="inlineStr">
        <is>
          <t>This workbook is designed for small UK businesses to record day-to-day income and expenses, monitor cash flow, and prepare for VAT and self-assessment returns.</t>
        </is>
      </c>
    </row>
    <row r="4" ht="18" customHeight="1">
      <c r="A4" s="40" t="inlineStr"/>
      <c r="B4" s="41" t="inlineStr"/>
    </row>
    <row r="5" ht="18" customHeight="1">
      <c r="A5" s="38" t="inlineStr">
        <is>
          <t>SHEET 1: TRANSACTIONS</t>
        </is>
      </c>
      <c r="B5" s="39" t="inlineStr"/>
    </row>
    <row r="6" ht="18" customHeight="1">
      <c r="A6" s="42" t="inlineStr">
        <is>
          <t>Date</t>
        </is>
      </c>
      <c r="B6" s="41" t="inlineStr">
        <is>
          <t>Enter the transaction date in DD/MM/YYYY format (UK standard). Example: 05/04/2026.</t>
        </is>
      </c>
    </row>
    <row r="7" ht="18" customHeight="1">
      <c r="A7" s="42" t="inlineStr">
        <is>
          <t>Ref</t>
        </is>
      </c>
      <c r="B7" s="41" t="inlineStr">
        <is>
          <t>Enter a unique reference number (e.g. INV-1001 for invoices, EXP-2001 for expenses).</t>
        </is>
      </c>
    </row>
    <row r="8" ht="18" customHeight="1">
      <c r="A8" s="42" t="inlineStr">
        <is>
          <t>Description</t>
        </is>
      </c>
      <c r="B8" s="41" t="inlineStr">
        <is>
          <t>Brief description of the transaction (e.g. 'Website design deposit').</t>
        </is>
      </c>
    </row>
    <row r="9" ht="18" customHeight="1">
      <c r="A9" s="42" t="inlineStr">
        <is>
          <t>Category</t>
        </is>
      </c>
      <c r="B9" s="41" t="inlineStr">
        <is>
          <t>Select from the dropdown list. Categories are defined on the 'Category List' sheet.</t>
        </is>
      </c>
    </row>
    <row r="10" ht="18" customHeight="1">
      <c r="A10" s="42" t="inlineStr">
        <is>
          <t>Type</t>
        </is>
      </c>
      <c r="B10" s="41" t="inlineStr">
        <is>
          <t>Select 'Income' or 'Expense' from the dropdown.</t>
        </is>
      </c>
    </row>
    <row r="11" ht="18" customHeight="1">
      <c r="A11" s="42" t="inlineStr">
        <is>
          <t>Customer/Supplier</t>
        </is>
      </c>
      <c r="B11" s="41" t="inlineStr">
        <is>
          <t>Name of the customer (income) or supplier (expense).</t>
        </is>
      </c>
    </row>
    <row r="12" ht="18" customHeight="1">
      <c r="A12" s="42" t="inlineStr">
        <is>
          <t>Town/City</t>
        </is>
      </c>
      <c r="B12" s="41" t="inlineStr">
        <is>
          <t>Location of the customer or supplier.</t>
        </is>
      </c>
    </row>
    <row r="13" ht="18" customHeight="1">
      <c r="A13" s="42" t="inlineStr">
        <is>
          <t>Net Amount (£)</t>
        </is>
      </c>
      <c r="B13" s="41" t="inlineStr">
        <is>
          <t>Enter the net (ex-VAT) amount. This is the editable input cell (highlighted yellow).</t>
        </is>
      </c>
    </row>
    <row r="14" ht="18" customHeight="1">
      <c r="A14" s="42" t="inlineStr">
        <is>
          <t>VAT Rate</t>
        </is>
      </c>
      <c r="B14" s="41" t="inlineStr">
        <is>
          <t>Enter the VAT rate as a decimal: 0.20 for 20%, 0.05 for 5%, 0.00 for exempt/zero-rated.</t>
        </is>
      </c>
    </row>
    <row r="15" ht="18" customHeight="1">
      <c r="A15" s="42" t="inlineStr">
        <is>
          <t>VAT Amount (£)</t>
        </is>
      </c>
      <c r="B15" s="41" t="inlineStr">
        <is>
          <t>Calculated automatically: Net Amount × VAT Rate.</t>
        </is>
      </c>
    </row>
    <row r="16" ht="18" customHeight="1">
      <c r="A16" s="42" t="inlineStr">
        <is>
          <t>Gross Amount (£)</t>
        </is>
      </c>
      <c r="B16" s="41" t="inlineStr">
        <is>
          <t>Calculated automatically: Net Amount + VAT Amount.</t>
        </is>
      </c>
    </row>
    <row r="17" ht="18" customHeight="1">
      <c r="A17" s="42" t="inlineStr">
        <is>
          <t>Payment Method</t>
        </is>
      </c>
      <c r="B17" s="41" t="inlineStr">
        <is>
          <t>Select from: Bank Transfer, Credit Card, Cash, Direct Debit, PayPal.</t>
        </is>
      </c>
    </row>
    <row r="18" ht="18" customHeight="1">
      <c r="A18" s="42" t="inlineStr">
        <is>
          <t>Paid?</t>
        </is>
      </c>
      <c r="B18" s="41" t="inlineStr">
        <is>
          <t>Mark 'Yes' when the invoice or bill has been settled; 'No' if still outstanding.</t>
        </is>
      </c>
    </row>
    <row r="19" ht="18" customHeight="1">
      <c r="A19" s="42" t="inlineStr">
        <is>
          <t>Notes</t>
        </is>
      </c>
      <c r="B19" s="41" t="inlineStr">
        <is>
          <t>Optional field for any additional information.</t>
        </is>
      </c>
    </row>
    <row r="20" ht="18" customHeight="1">
      <c r="A20" s="40" t="inlineStr"/>
      <c r="B20" s="41" t="inlineStr"/>
    </row>
    <row r="21" ht="18" customHeight="1">
      <c r="A21" s="38" t="inlineStr">
        <is>
          <t>SHEET 2: DASHBOARD</t>
        </is>
      </c>
      <c r="B21" s="39" t="inlineStr"/>
    </row>
    <row r="22" ht="18" customHeight="1">
      <c r="A22" s="40" t="inlineStr"/>
      <c r="B22" s="41" t="inlineStr">
        <is>
          <t>The Dashboard updates automatically from the Transactions sheet.</t>
        </is>
      </c>
    </row>
    <row r="23" ht="18" customHeight="1">
      <c r="A23" s="40" t="inlineStr"/>
      <c r="B23" s="41" t="inlineStr">
        <is>
          <t>Key metrics shown: Total Income, Total Expenses, Net Profit, VAT Due, Paid vs Unpaid counts.</t>
        </is>
      </c>
    </row>
    <row r="24" ht="18" customHeight="1">
      <c r="A24" s="40" t="inlineStr"/>
      <c r="B24" s="41" t="inlineStr">
        <is>
          <t>The category summary table and charts give a visual breakdown of income and expenditure.</t>
        </is>
      </c>
    </row>
    <row r="25" ht="18" customHeight="1">
      <c r="A25" s="40" t="inlineStr"/>
      <c r="B25" s="41" t="inlineStr"/>
    </row>
    <row r="26" ht="18" customHeight="1">
      <c r="A26" s="38" t="inlineStr">
        <is>
          <t>SHEET 3: CATEGORY LIST</t>
        </is>
      </c>
      <c r="B26" s="39" t="inlineStr"/>
    </row>
    <row r="27" ht="18" customHeight="1">
      <c r="A27" s="40" t="inlineStr"/>
      <c r="B27" s="41" t="inlineStr">
        <is>
          <t>This sheet lists all standard bookkeeping categories with their VAT treatment and examples.</t>
        </is>
      </c>
    </row>
    <row r="28" ht="18" customHeight="1">
      <c r="A28" s="40" t="inlineStr"/>
      <c r="B28" s="41" t="inlineStr">
        <is>
          <t>The Category dropdown in Transactions pulls from column A of this sheet.</t>
        </is>
      </c>
    </row>
    <row r="29" ht="18" customHeight="1">
      <c r="A29" s="40" t="inlineStr"/>
      <c r="B29" s="41" t="inlineStr">
        <is>
          <t>Default VAT rates are shown — adjust as needed for your business circumstances.</t>
        </is>
      </c>
    </row>
    <row r="30" ht="18" customHeight="1">
      <c r="A30" s="40" t="inlineStr"/>
      <c r="B30" s="41" t="inlineStr"/>
    </row>
    <row r="31" ht="18" customHeight="1">
      <c r="A31" s="38" t="inlineStr">
        <is>
          <t>UK BOOKKEEPING NOTES</t>
        </is>
      </c>
      <c r="B31" s="39" t="inlineStr"/>
    </row>
    <row r="32" ht="18" customHeight="1">
      <c r="A32" s="42" t="inlineStr">
        <is>
          <t>Tax Year</t>
        </is>
      </c>
      <c r="B32" s="41" t="inlineStr">
        <is>
          <t>The UK tax year runs from 6 April to 5 April (e.g. 6 April 2026 – 5 April 2027).</t>
        </is>
      </c>
    </row>
    <row r="33" ht="18" customHeight="1">
      <c r="A33" s="42" t="inlineStr">
        <is>
          <t>VAT</t>
        </is>
      </c>
      <c r="B33" s="41" t="inlineStr">
        <is>
          <t>Standard rate: 20%. Reduced rate: 5%. Zero rate: 0%. VAT-registered businesses must charge and reclaim VAT appropriately.</t>
        </is>
      </c>
    </row>
    <row r="34" ht="18" customHeight="1">
      <c r="A34" s="42" t="inlineStr">
        <is>
          <t>Making Tax Digital</t>
        </is>
      </c>
      <c r="B34" s="41" t="inlineStr">
        <is>
          <t>HMRC's MTD for Income Tax requires digital record-keeping. This template supports MTD-compatible workflows.</t>
        </is>
      </c>
    </row>
    <row r="35" ht="18" customHeight="1">
      <c r="A35" s="42" t="inlineStr">
        <is>
          <t>Self-Assessment</t>
        </is>
      </c>
      <c r="B35" s="41" t="inlineStr">
        <is>
          <t>Sole traders and partnerships must file a Self-Assessment return by 31 January following the tax year end.</t>
        </is>
      </c>
    </row>
    <row r="36" ht="18" customHeight="1">
      <c r="A36" s="42" t="inlineStr">
        <is>
          <t>Record Keeping</t>
        </is>
      </c>
      <c r="B36" s="41" t="inlineStr">
        <is>
          <t>HMRC requires business records to be kept for at least 5 years after the Self-Assessment filing deadline.</t>
        </is>
      </c>
    </row>
    <row r="37" ht="18" customHeight="1">
      <c r="A37" s="40" t="inlineStr"/>
      <c r="B37" s="41" t="inlineStr"/>
    </row>
    <row r="38" ht="18" customHeight="1">
      <c r="A38" s="43" t="inlineStr">
        <is>
          <t>TIPS</t>
        </is>
      </c>
      <c r="B38" s="44" t="inlineStr"/>
    </row>
    <row r="39" ht="18" customHeight="1">
      <c r="A39" s="40" t="inlineStr"/>
      <c r="B39" s="41" t="inlineStr">
        <is>
          <t>• Reconcile your transactions against your bank statement monthly.</t>
        </is>
      </c>
    </row>
    <row r="40" ht="18" customHeight="1">
      <c r="A40" s="40" t="inlineStr"/>
      <c r="B40" s="41" t="inlineStr">
        <is>
          <t>• Keep VAT receipts for all expense claims.</t>
        </is>
      </c>
    </row>
    <row r="41" ht="18" customHeight="1">
      <c r="A41" s="40" t="inlineStr"/>
      <c r="B41" s="41" t="inlineStr">
        <is>
          <t>• Review the Dashboard regularly to monitor profitability.</t>
        </is>
      </c>
    </row>
    <row r="42" ht="18" customHeight="1">
      <c r="A42" s="40" t="inlineStr"/>
      <c r="B42" s="41" t="inlineStr">
        <is>
          <t>• Back up this workbook to a secure cloud location (e.g. OneDrive or Google Drive).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2026-06-16T16:21:35Z</dcterms:created>
  <dcterms:modified xmlns:dcterms="http://purl.org/dc/terms/" xmlns:xsi="http://www.w3.org/2001/XMLSchema-instance" xsi:type="dcterms:W3CDTF">2026-06-16T16:21:35Z</dcterms:modified>
</cp:coreProperties>
</file>